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tabRatio="476" activeTab="2"/>
  </bookViews>
  <sheets>
    <sheet name="ΝΕΚΡΟΤΑΦΕΙΟ ΑΝΩ ΠΟΛΗΣ" sheetId="1" r:id="rId1"/>
    <sheet name="ΣΥΝΟΛΙΚΗ ΜΕΛΕΤΗ" sheetId="2" r:id="rId2"/>
    <sheet name="ΣΥΝΟΛΙΚΗ ΜΕΛΕΤΗ (2)" sheetId="3" r:id="rId3"/>
  </sheets>
  <definedNames>
    <definedName name="_xlnm.Print_Area" localSheetId="0">'ΝΕΚΡΟΤΑΦΕΙΟ ΑΝΩ ΠΟΛΗΣ'!$A$1:$I$70</definedName>
    <definedName name="_xlnm.Print_Area" localSheetId="1">'ΣΥΝΟΛΙΚΗ ΜΕΛΕΤΗ'!$A$1:$I$86</definedName>
    <definedName name="_xlnm.Print_Area" localSheetId="2">'ΣΥΝΟΛΙΚΗ ΜΕΛΕΤΗ (2)'!$A$1:$I$83</definedName>
    <definedName name="_xlnm.Print_Titles" localSheetId="0">'ΝΕΚΡΟΤΑΦΕΙΟ ΑΝΩ ΠΟΛΗΣ'!$13:$14</definedName>
    <definedName name="_xlnm.Print_Titles" localSheetId="1">'ΣΥΝΟΛΙΚΗ ΜΕΛΕΤΗ'!$13:$14</definedName>
    <definedName name="_xlnm.Print_Titles" localSheetId="2">'ΣΥΝΟΛΙΚΗ ΜΕΛΕΤΗ (2)'!$13:$14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28" authorId="0">
      <text>
        <r>
          <rPr>
            <b/>
            <sz val="8"/>
            <rFont val="Tahoma"/>
            <family val="0"/>
          </rPr>
          <t>22,50 + 2,52</t>
        </r>
      </text>
    </comment>
    <comment ref="G23" authorId="0">
      <text>
        <r>
          <rPr>
            <b/>
            <sz val="8"/>
            <rFont val="Tahoma"/>
            <family val="0"/>
          </rPr>
          <t>20,25+2,52</t>
        </r>
      </text>
    </comment>
    <comment ref="G24" authorId="0">
      <text>
        <r>
          <rPr>
            <b/>
            <sz val="8"/>
            <rFont val="Tahoma"/>
            <family val="0"/>
          </rPr>
          <t>31,00 + 2,52</t>
        </r>
      </text>
    </comment>
    <comment ref="G31" authorId="0">
      <text>
        <r>
          <rPr>
            <b/>
            <sz val="8"/>
            <rFont val="Tahoma"/>
            <family val="0"/>
          </rPr>
          <t>28,00 + 2,52</t>
        </r>
      </text>
    </comment>
    <comment ref="G32" authorId="0">
      <text>
        <r>
          <rPr>
            <b/>
            <sz val="8"/>
            <rFont val="Tahoma"/>
            <family val="0"/>
          </rPr>
          <t>56,00 + 2,52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23" authorId="0">
      <text>
        <r>
          <rPr>
            <b/>
            <sz val="8"/>
            <rFont val="Tahoma"/>
            <family val="0"/>
          </rPr>
          <t>20,25+2,52</t>
        </r>
      </text>
    </comment>
    <comment ref="G24" authorId="0">
      <text>
        <r>
          <rPr>
            <b/>
            <sz val="8"/>
            <rFont val="Tahoma"/>
            <family val="0"/>
          </rPr>
          <t>31,00 + 2,52</t>
        </r>
      </text>
    </comment>
    <comment ref="G30" authorId="0">
      <text>
        <r>
          <rPr>
            <b/>
            <sz val="8"/>
            <rFont val="Tahoma"/>
            <family val="0"/>
          </rPr>
          <t>22,50 + 2,52</t>
        </r>
      </text>
    </comment>
    <comment ref="G34" authorId="0">
      <text>
        <r>
          <rPr>
            <b/>
            <sz val="8"/>
            <rFont val="Tahoma"/>
            <family val="0"/>
          </rPr>
          <t>28,00 + 2,52</t>
        </r>
      </text>
    </comment>
    <comment ref="G35" authorId="0">
      <text>
        <r>
          <rPr>
            <b/>
            <sz val="8"/>
            <rFont val="Tahoma"/>
            <family val="0"/>
          </rPr>
          <t>56,00 + 2,52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23" authorId="0">
      <text>
        <r>
          <rPr>
            <b/>
            <sz val="8"/>
            <rFont val="Tahoma"/>
            <family val="0"/>
          </rPr>
          <t>20,25+2,52</t>
        </r>
      </text>
    </comment>
    <comment ref="G24" authorId="0">
      <text>
        <r>
          <rPr>
            <b/>
            <sz val="8"/>
            <rFont val="Tahoma"/>
            <family val="0"/>
          </rPr>
          <t>31,00 + 2,52</t>
        </r>
      </text>
    </comment>
    <comment ref="G30" authorId="0">
      <text>
        <r>
          <rPr>
            <b/>
            <sz val="8"/>
            <rFont val="Tahoma"/>
            <family val="0"/>
          </rPr>
          <t>22,50 + 2,52</t>
        </r>
      </text>
    </comment>
    <comment ref="G34" authorId="0">
      <text>
        <r>
          <rPr>
            <b/>
            <sz val="8"/>
            <rFont val="Tahoma"/>
            <family val="0"/>
          </rPr>
          <t>28,00 + 2,52</t>
        </r>
      </text>
    </comment>
    <comment ref="G35" authorId="0">
      <text>
        <r>
          <rPr>
            <b/>
            <sz val="8"/>
            <rFont val="Tahoma"/>
            <family val="0"/>
          </rPr>
          <t>56,00 + 2,52</t>
        </r>
      </text>
    </comment>
  </commentList>
</comments>
</file>

<file path=xl/sharedStrings.xml><?xml version="1.0" encoding="utf-8"?>
<sst xmlns="http://schemas.openxmlformats.org/spreadsheetml/2006/main" count="594" uniqueCount="189">
  <si>
    <t>ΕΛΛΗΝΙΚΗ ΔΗΜΟΚΡΑΤΙΑ</t>
  </si>
  <si>
    <t>ΝΟΜΟΣ ΜΕΣΣΗΝΙΑΣ</t>
  </si>
  <si>
    <t>ΔΗΜΟΣ ΤΡΙΦΥΛΙΑΣ</t>
  </si>
  <si>
    <t>Δ/ΝΣΗ ΤΕΧΝΙΚΩΝ ΥΠΗΡΕΣΙΩΝ</t>
  </si>
  <si>
    <t xml:space="preserve">  ΠΡΟΫΠΟΛΟΓΙΣΜΟΣ ΜΕΛΕΤΗΣ</t>
  </si>
  <si>
    <t>Είδος εργασίας</t>
  </si>
  <si>
    <t>Αρ. Τιμολ.</t>
  </si>
  <si>
    <t xml:space="preserve">Κωδικός άρθρου </t>
  </si>
  <si>
    <t xml:space="preserve">Άρθρο </t>
  </si>
  <si>
    <t>Ποσότητα</t>
  </si>
  <si>
    <t>Τιμή Μονάδας</t>
  </si>
  <si>
    <t>Δαπάνη</t>
  </si>
  <si>
    <t>Αναθεώρησης</t>
  </si>
  <si>
    <t>Μερική</t>
  </si>
  <si>
    <t>Ολική</t>
  </si>
  <si>
    <t>ΑΠΡΟΒΛΕΠΤΑ 15%</t>
  </si>
  <si>
    <t>ΣΥΝΟΛΟ Σ1</t>
  </si>
  <si>
    <t>ΤΕΛΙΚΟ ΣΥΝΟΛΟ</t>
  </si>
  <si>
    <t>Ο Συντάξας</t>
  </si>
  <si>
    <t xml:space="preserve">Θεωρήθηκε </t>
  </si>
  <si>
    <t>Πολιτικός  Μηχανικός</t>
  </si>
  <si>
    <t xml:space="preserve">ΣΥΝΟΛΟ  </t>
  </si>
  <si>
    <t>ΑΘΡΟΙΣΜΑ ΔΑΠΑΝΩΝ  ΕΡΓΑΣΙΩΝ  ΣΣ=</t>
  </si>
  <si>
    <t>Αγγελής Πετρακόπουλος</t>
  </si>
  <si>
    <t>Αρχιτέκτων Μηχανικός ΕΜΠ</t>
  </si>
  <si>
    <t>Γεώργιος Γκόνης</t>
  </si>
  <si>
    <t xml:space="preserve">Ο Διευθυντής </t>
  </si>
  <si>
    <t>Τεχνικών Υπηρεσιών &amp; Πολιτικής Προστασίας</t>
  </si>
  <si>
    <t>Μονάδα</t>
  </si>
  <si>
    <t>Εφαρμογή υδροβολής μέσης πιέσεως επί επιφανειών σκυροδέματος</t>
  </si>
  <si>
    <t>10.18</t>
  </si>
  <si>
    <t>ΥΔΡ 6370</t>
  </si>
  <si>
    <t>ΟΙΚ-2252</t>
  </si>
  <si>
    <t>Καθαίρεση μεμονωμένων στοιχείων κατασκευών από άοπλο σκυρόδεμα με εφαρμογή συνήθων μεθόδων καθαίρεσης</t>
  </si>
  <si>
    <t>22.10.01</t>
  </si>
  <si>
    <t>ΟΙΚ-2226</t>
  </si>
  <si>
    <t>Καθαίρεση οροφοκονιαμάτων</t>
  </si>
  <si>
    <t>22.54</t>
  </si>
  <si>
    <t>kg</t>
  </si>
  <si>
    <t>Ικριώματα σιδηρά σωληνωτά</t>
  </si>
  <si>
    <t>ΟΙΚ-2303</t>
  </si>
  <si>
    <t>23.03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</si>
  <si>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</si>
  <si>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</si>
  <si>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ΟΙΚ-2162</t>
  </si>
  <si>
    <t>ΤΜΗΜΑ ΜΕΛΕΤΩΝ, ΕΚΤΕΛΕΣΗΣ ΈΡΓΩΝ</t>
  </si>
  <si>
    <t>&amp; ΠΟΛ. ΠΡΟΣΤΑΣΙΑΣ</t>
  </si>
  <si>
    <t>ΟΦΕΛΟΣ ΣΥΓΓΡΑΦΗΣ ΥΠΟΧΡ . (ΕΟ+ΕΕ) 18%:</t>
  </si>
  <si>
    <t>ΣΥΝΟΛΟ Σ2</t>
  </si>
  <si>
    <t xml:space="preserve">ΑΝΑΘΕΩΡΗΣΗ </t>
  </si>
  <si>
    <t>ΣΥΝΟΛΟ  3</t>
  </si>
  <si>
    <r>
      <t xml:space="preserve"> </t>
    </r>
    <r>
      <rPr>
        <b/>
        <sz val="12"/>
        <rFont val="Arial"/>
        <family val="2"/>
      </rPr>
      <t>1. ΚΑΤΗΓΟΡΙΑ: ΟΙΚΟΔΟΜΙΚΕΣ ΕΡΓΑΣΙΕΣ</t>
    </r>
  </si>
  <si>
    <t>Φορτοεκφόρτωση με τα χέρια</t>
  </si>
  <si>
    <t>10.01.01</t>
  </si>
  <si>
    <t>ΟΙΚ-1101</t>
  </si>
  <si>
    <t>ton</t>
  </si>
  <si>
    <t>Φορτοεκφόρτωση με μηχανικά μέσα</t>
  </si>
  <si>
    <t>ΟΙΚ-1104</t>
  </si>
  <si>
    <t>10.01.02</t>
  </si>
  <si>
    <t>Μεταφορά υλικών με τα χέρια</t>
  </si>
  <si>
    <t>Μεταφορές με αυτοκίνητο διά μέσου οδών περιορισμένης βατότητας</t>
  </si>
  <si>
    <t>ΟΙΚ-1137</t>
  </si>
  <si>
    <t>10.07.02</t>
  </si>
  <si>
    <t>ton.km</t>
  </si>
  <si>
    <t>10.03</t>
  </si>
  <si>
    <t>ΟΙΚ-1126</t>
  </si>
  <si>
    <t>ton x 10 m</t>
  </si>
  <si>
    <t>Εκθάμνωση εδάφους με  δενδρύλια περιμέτρου κορμού μέχρι 0,25 m</t>
  </si>
  <si>
    <t>20.01.01</t>
  </si>
  <si>
    <t>ΟΙΚ-2101</t>
  </si>
  <si>
    <t>Φορτοεκφόρτωση προϊόντων εκσκαφών με μηχανικά μέσα</t>
  </si>
  <si>
    <t>20.30</t>
  </si>
  <si>
    <t>ΟΙΚ-2171</t>
  </si>
  <si>
    <t xml:space="preserve">Χειρονακτική διακίνηση προϊόντων εκσκαφών και κατεδαφίσεων </t>
  </si>
  <si>
    <t>20.40</t>
  </si>
  <si>
    <t>ΟΙΚ-2177</t>
  </si>
  <si>
    <t xml:space="preserve">Καθαίρεση ανωδομών από αργολιθοδομή ή λιθοδομή </t>
  </si>
  <si>
    <t>22.02</t>
  </si>
  <si>
    <t>ΟΙΚ-2204</t>
  </si>
  <si>
    <t>ΟΙΚ-2212</t>
  </si>
  <si>
    <t>Καθαίρεση μεμονωμένων στοιχείων κατασκευών από οπλισμένο σκυρόδεμα με εφαρμογή συνήθων μεθόδων καθαίρεσης</t>
  </si>
  <si>
    <t>22.15.01</t>
  </si>
  <si>
    <t>Ν22.03</t>
  </si>
  <si>
    <t>Διαλογή των χρησίμων λίθων από τα προϊόντα καθαιρέσεως και προετοιμασία για επαναχρησιμοποίησή τους</t>
  </si>
  <si>
    <t>Καθαίρεση επιχρισμάτων και αρμολογημάτων</t>
  </si>
  <si>
    <t>ΟΙΚ 3213</t>
  </si>
  <si>
    <t>Κατασκευή λιθοδομής δύο όψεων</t>
  </si>
  <si>
    <t>43.22</t>
  </si>
  <si>
    <t>ΟΙΚ 4307</t>
  </si>
  <si>
    <t>Διαμόρφωση όψεων ακανονίστων (ημιεμπλέκτων) λιθοδομών</t>
  </si>
  <si>
    <t>45.03</t>
  </si>
  <si>
    <t>ΟΙΚ 4503</t>
  </si>
  <si>
    <t>52.10.01</t>
  </si>
  <si>
    <t>Σκελετοί ξυλοπήκτων τοίχων από ξυλεία ελάτου, πελεκητή</t>
  </si>
  <si>
    <t>ΟΙΚ 5211</t>
  </si>
  <si>
    <t xml:space="preserve">Φέροντα στοιχεία από σιδηροδοκούς ή κοιλοδοκούς ύψους ή πλευράς έως 160 mm </t>
  </si>
  <si>
    <t>61.05</t>
  </si>
  <si>
    <t>ΟΙΚ 6104</t>
  </si>
  <si>
    <t>Κατασκευή υπερθύρων, προβόλων κλπ με πολλαπλές σιδηροδοκούς, ύψους ή πλευράς 8 - 16 cm</t>
  </si>
  <si>
    <t>61.02</t>
  </si>
  <si>
    <t>ΟΙΚ 6102</t>
  </si>
  <si>
    <t>Eκσκαφή θεμελίων και τάφρων χωρίς τη χρήση μηχανικών μέσων σε εδάφη γαιώδη-ημιβραχώδη</t>
  </si>
  <si>
    <t>20.04.01</t>
  </si>
  <si>
    <t>ΟΙΚ-2122</t>
  </si>
  <si>
    <t>Eκσκαφή θεμελίων και τάφρων χωρίς τη χρήση μηχανικών μέσων σε εδάφη βραχώδη, εκτός από γρανιτικά-κροκαλοπαγή</t>
  </si>
  <si>
    <t>20.04.02</t>
  </si>
  <si>
    <t>ΟΙΚ-2125</t>
  </si>
  <si>
    <t>Επίχωση με προϊόντα εκσκαφών, εκβραχισμών ή κατεδαφίσεων</t>
  </si>
  <si>
    <t>Γενικές εκσκαφές σε έδαφος γαιώδες-ημιβραχώδες χωρίς χρήση μηχανικών μέσων, παρουσία αρχαιολόγου</t>
  </si>
  <si>
    <t xml:space="preserve">ΟΙΚ-2117 </t>
  </si>
  <si>
    <t>Ν.22.23</t>
  </si>
  <si>
    <t>ΦΠΑ 24%</t>
  </si>
  <si>
    <t>Προσαύξηση τιμής εκσκαφής γαιώδους χωρίς χρήση μηχανικών μέσων για εκτέλεση της εργασίας με αρχαιολογικούς μεθόδους</t>
  </si>
  <si>
    <t>Ν.20.02.01</t>
  </si>
  <si>
    <t>Ν.20.02.02</t>
  </si>
  <si>
    <t>ΟΙΚ-2121</t>
  </si>
  <si>
    <t>Ν.20.10</t>
  </si>
  <si>
    <t xml:space="preserve">Καθαίρεση χαλαρής λιθοδομής σε θέσεις ετοιμορροπίας </t>
  </si>
  <si>
    <t>Ν.22.02.01</t>
  </si>
  <si>
    <t>ΘΕΣΗ: ΑΝΩ ΠΟΛΗ Δ.Κ. ΚΥΠΑΡΙΣΣΙΑΣ</t>
  </si>
  <si>
    <t>ΕΡΓΟ: ΕΠΙΣΚΕΥΗ ΝΕΚΡΟΤΑΦΕΙΟΥ ΑΝΩ ΠΟΛΗΣ ΚΥΠΑΡΙΣΣΙΑΣ</t>
  </si>
  <si>
    <t>ΑΠΟΛΟΓΙΣΤΙΚΑ (ΔΙΑΧΕΙΡΙΣΗ ΑΕΚΚ)</t>
  </si>
  <si>
    <t>Φιλιατρά 23-10-2018</t>
  </si>
  <si>
    <t>Ξυλότυποι συνήθων χυτών κατασκευών</t>
  </si>
  <si>
    <t>38.03</t>
  </si>
  <si>
    <t>ΟΙΚ 3816</t>
  </si>
  <si>
    <t>Γραμμικά διαζώματα (σενάζ) μπατικών τοίχων από ελαφρά οπλισμένο σκυρόδεμα</t>
  </si>
  <si>
    <t>49.01.02</t>
  </si>
  <si>
    <t>m</t>
  </si>
  <si>
    <t>Σκυροδέματα μικρών έργων για κατασκευές από σκυρόδεμα κατηγορίας C16/20</t>
  </si>
  <si>
    <t>32.05.04</t>
  </si>
  <si>
    <t>ΟΙΚ 3214</t>
  </si>
  <si>
    <t>Kλίμακες σιδηρές καρφωτές</t>
  </si>
  <si>
    <t>63.01</t>
  </si>
  <si>
    <t>ΟΙΚ 6301</t>
  </si>
  <si>
    <t>Kg</t>
  </si>
  <si>
    <t>Κατασκευή λιθοδομής δύο όψεων (μόνο εργασία)</t>
  </si>
  <si>
    <t>Ν.43.22</t>
  </si>
  <si>
    <t>Eκσκαφή θεμελίων και τάφρων με χρήση μηχανικών μέσων σε εδάφη γαιώδη-ημιβραχώδη</t>
  </si>
  <si>
    <r>
      <t>m</t>
    </r>
    <r>
      <rPr>
        <vertAlign val="superscript"/>
        <sz val="9"/>
        <color indexed="60"/>
        <rFont val="Arial"/>
        <family val="2"/>
      </rPr>
      <t>3</t>
    </r>
  </si>
  <si>
    <t>20.05.01</t>
  </si>
  <si>
    <t>ΟΙΚ-2124</t>
  </si>
  <si>
    <t>Ν.22.04</t>
  </si>
  <si>
    <t>ΟΙΚ-2222</t>
  </si>
  <si>
    <t>Καθαιρέσεις πλινθοδομών από τσιμεντόλιθους</t>
  </si>
  <si>
    <t>Αργολιθοδομές με ασβεστοτσιμεντοκονίαμα δύο ορατών όψεων</t>
  </si>
  <si>
    <t>42.05.03</t>
  </si>
  <si>
    <t>ΟΙΚ-4207</t>
  </si>
  <si>
    <t xml:space="preserve">Προμήθεια, μεταφορά επί τόπου, διάστρωση και συμπύκνωση σκυροδέματος κατηγορίας C12/15 με χρήση αντλίας ή πυργογερανού </t>
  </si>
  <si>
    <t>32.01.03</t>
  </si>
  <si>
    <t>ΟΙΚ-3213</t>
  </si>
  <si>
    <t>Χαλύβδινοι οπλισμοί σκυροδέματος λείοι κατηγορίας Β500Α (S220s)</t>
  </si>
  <si>
    <t>38.20.01</t>
  </si>
  <si>
    <t>ΟΙΚ-3872</t>
  </si>
  <si>
    <t>Δομικά πλέγματα B500C (S500s)</t>
  </si>
  <si>
    <t>38.20.03</t>
  </si>
  <si>
    <t>ΟΙΚ-3873</t>
  </si>
  <si>
    <t>Γραμμικά διαζώματα (σενάζ) δρομικών τοίχων από ελαφρά οπλισμένο σκυρόδεμα</t>
  </si>
  <si>
    <t>49.01.01</t>
  </si>
  <si>
    <t>Τοιχοδομές με τσιμεντοπλίνθους 19x19x39 cm με ασβεστοτσιμεντοκονίαμα σε αναλογία 1 : 2 1/2 , των 150 kg τσιμέντου</t>
  </si>
  <si>
    <t>47.01.01</t>
  </si>
  <si>
    <t>ΟΙΚ-4701</t>
  </si>
  <si>
    <t>Αγκυρώσεις νέων ράβδων οπλισμού εντός υφισταμένων στοιχείων από οπλισμένο σκυρόδεμα - Bλήτρα από ράβδους Φ12 mm</t>
  </si>
  <si>
    <t>Β-92.2</t>
  </si>
  <si>
    <t>ΥΔΡ 7025</t>
  </si>
  <si>
    <t>τεμ</t>
  </si>
  <si>
    <r>
      <t>m</t>
    </r>
    <r>
      <rPr>
        <vertAlign val="superscript"/>
        <sz val="9"/>
        <color indexed="60"/>
        <rFont val="Arial"/>
        <family val="2"/>
      </rPr>
      <t>2</t>
    </r>
  </si>
  <si>
    <t>Επιχρίσματα τριπτά (ραντιστά)</t>
  </si>
  <si>
    <t>71.38</t>
  </si>
  <si>
    <t>ΟΙΚ 7138</t>
  </si>
  <si>
    <t>Πλήρωση νησίδων με φυτική γη</t>
  </si>
  <si>
    <t>Α-25</t>
  </si>
  <si>
    <t>ΟΔΟ-1620</t>
  </si>
  <si>
    <t>Κατασκευή μνημείου</t>
  </si>
  <si>
    <t>Ν.75.61</t>
  </si>
  <si>
    <t>ΟΙΚ 7561</t>
  </si>
  <si>
    <t>Ανοξείδωτος χειρολισθήρας Φ50/2 mm</t>
  </si>
  <si>
    <t>64.29</t>
  </si>
  <si>
    <t>ΟΙΚ 6428</t>
  </si>
  <si>
    <t>Ν.63.01</t>
  </si>
  <si>
    <t>Ράμπα σιδερένια γαλβανισμένη</t>
  </si>
  <si>
    <t>ΕΡΓΟ: ΕΠΙΣΚΕΥΗ - ΒΕΛΤΙΩΣΗ ΝΕΚΡΟΤΑΦΕΙΩΝ</t>
  </si>
  <si>
    <t>Πρέκια και ενισχυτικές ζώνες (σενάζ) από πελεκητή ξυλεία</t>
  </si>
  <si>
    <t>52.13</t>
  </si>
  <si>
    <t>ΟΙΚ 5213</t>
  </si>
  <si>
    <r>
      <t xml:space="preserve"> </t>
    </r>
    <r>
      <rPr>
        <b/>
        <sz val="12"/>
        <rFont val="Arial"/>
        <family val="2"/>
      </rPr>
      <t>1. ΚΑΤΗΓΟΡΙΑ: ΧΩΜΑΤΟΥΡΓΙΚΑ - ΚΑΘΑΙΡΕΣΕΙΣ</t>
    </r>
  </si>
  <si>
    <r>
      <t>2</t>
    </r>
    <r>
      <rPr>
        <b/>
        <sz val="12"/>
        <rFont val="Arial"/>
        <family val="2"/>
      </rPr>
      <t>. ΚΑΤΗΓΟΡΙΑ: ΣΚΥΡΟΔΕΜΑΤΑ - ΛΙΘΟΔΕΜΑΤΑ</t>
    </r>
  </si>
  <si>
    <r>
      <t>3</t>
    </r>
    <r>
      <rPr>
        <b/>
        <sz val="12"/>
        <rFont val="Arial"/>
        <family val="2"/>
      </rPr>
      <t>. ΚΑΤΗΓΟΡΙΑ: ΤΟΙΧΟΔΟΜΕΣ - ΕΠΙΧΡΙΣΜΑΤΑ</t>
    </r>
  </si>
  <si>
    <r>
      <t>4</t>
    </r>
    <r>
      <rPr>
        <b/>
        <sz val="12"/>
        <rFont val="Arial"/>
        <family val="2"/>
      </rPr>
      <t>. ΚΑΤΗΓΟΡΙΑ: ΞΥΛΙΝΕΣ - ΜΕΤΑΛΛΙΚΕΣ ΚΑΤΑΣΚΕΥΕΣ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</si>
</sst>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vertAlign val="superscript"/>
      <sz val="9"/>
      <name val="Arial"/>
      <family val="2"/>
    </font>
    <font>
      <b/>
      <sz val="8"/>
      <name val="Tahoma"/>
      <family val="0"/>
    </font>
    <font>
      <vertAlign val="superscript"/>
      <sz val="9"/>
      <color indexed="60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6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13" fillId="22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21" borderId="1" applyNumberFormat="0" applyAlignment="0" applyProtection="0"/>
  </cellStyleXfs>
  <cellXfs count="127">
    <xf numFmtId="0" fontId="0" fillId="0" borderId="0" xfId="0" applyAlignment="1">
      <alignment/>
    </xf>
    <xf numFmtId="0" fontId="19" fillId="0" borderId="0" xfId="33" applyNumberFormat="1" applyFont="1" applyFill="1" applyBorder="1" applyAlignment="1">
      <alignment horizontal="center" vertical="center"/>
      <protection/>
    </xf>
    <xf numFmtId="0" fontId="19" fillId="0" borderId="0" xfId="33" applyNumberFormat="1" applyFont="1" applyFill="1" applyBorder="1" applyAlignment="1">
      <alignment horizontal="left" vertical="center" wrapText="1"/>
      <protection/>
    </xf>
    <xf numFmtId="4" fontId="1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19" fillId="0" borderId="0" xfId="33" applyNumberFormat="1" applyFont="1" applyFill="1" applyBorder="1" applyAlignment="1">
      <alignment horizontal="left" vertical="center"/>
      <protection/>
    </xf>
    <xf numFmtId="4" fontId="19" fillId="0" borderId="0" xfId="0" applyNumberFormat="1" applyFont="1" applyFill="1" applyBorder="1" applyAlignment="1">
      <alignment vertical="center"/>
    </xf>
    <xf numFmtId="4" fontId="21" fillId="0" borderId="0" xfId="33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21" fillId="0" borderId="0" xfId="33" applyNumberFormat="1" applyFont="1" applyFill="1" applyBorder="1" applyAlignment="1">
      <alignment horizontal="center" vertical="center"/>
      <protection/>
    </xf>
    <xf numFmtId="3" fontId="21" fillId="0" borderId="0" xfId="33" applyNumberFormat="1" applyFont="1" applyFill="1" applyBorder="1" applyAlignment="1">
      <alignment horizontal="left" vertical="center"/>
      <protection/>
    </xf>
    <xf numFmtId="2" fontId="23" fillId="0" borderId="0" xfId="33" applyNumberFormat="1" applyFont="1" applyFill="1" applyBorder="1" applyAlignment="1">
      <alignment horizontal="center" vertical="center"/>
      <protection/>
    </xf>
    <xf numFmtId="0" fontId="19" fillId="0" borderId="10" xfId="33" applyNumberFormat="1" applyFont="1" applyFill="1" applyBorder="1" applyAlignment="1">
      <alignment horizontal="left" vertical="center" wrapText="1"/>
      <protection/>
    </xf>
    <xf numFmtId="0" fontId="19" fillId="0" borderId="10" xfId="33" applyNumberFormat="1" applyFont="1" applyFill="1" applyBorder="1" applyAlignment="1">
      <alignment horizontal="center" vertical="center"/>
      <protection/>
    </xf>
    <xf numFmtId="0" fontId="19" fillId="0" borderId="10" xfId="33" applyNumberFormat="1" applyFont="1" applyFill="1" applyBorder="1" applyAlignment="1">
      <alignment horizontal="center" vertical="center" wrapText="1"/>
      <protection/>
    </xf>
    <xf numFmtId="4" fontId="1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1" fillId="0" borderId="11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4" fontId="19" fillId="0" borderId="0" xfId="33" applyNumberFormat="1" applyFont="1" applyFill="1" applyBorder="1" applyAlignment="1">
      <alignment horizontal="right" vertical="center"/>
      <protection/>
    </xf>
    <xf numFmtId="4" fontId="21" fillId="0" borderId="12" xfId="0" applyNumberFormat="1" applyFont="1" applyFill="1" applyBorder="1" applyAlignment="1">
      <alignment vertical="center"/>
    </xf>
    <xf numFmtId="0" fontId="24" fillId="0" borderId="13" xfId="33" applyNumberFormat="1" applyFont="1" applyFill="1" applyBorder="1" applyAlignment="1">
      <alignment horizontal="left" vertical="center" wrapText="1"/>
      <protection/>
    </xf>
    <xf numFmtId="0" fontId="19" fillId="0" borderId="13" xfId="33" applyNumberFormat="1" applyFont="1" applyFill="1" applyBorder="1" applyAlignment="1">
      <alignment horizontal="center" vertical="center"/>
      <protection/>
    </xf>
    <xf numFmtId="0" fontId="19" fillId="0" borderId="13" xfId="33" applyNumberFormat="1" applyFont="1" applyFill="1" applyBorder="1" applyAlignment="1">
      <alignment horizontal="left" vertical="center"/>
      <protection/>
    </xf>
    <xf numFmtId="4" fontId="19" fillId="0" borderId="13" xfId="33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/>
    </xf>
    <xf numFmtId="0" fontId="19" fillId="0" borderId="13" xfId="33" applyNumberFormat="1" applyFont="1" applyFill="1" applyBorder="1" applyAlignment="1">
      <alignment vertical="center"/>
      <protection/>
    </xf>
    <xf numFmtId="4" fontId="19" fillId="0" borderId="14" xfId="0" applyNumberFormat="1" applyFont="1" applyFill="1" applyBorder="1" applyAlignment="1">
      <alignment vertical="center"/>
    </xf>
    <xf numFmtId="164" fontId="19" fillId="0" borderId="13" xfId="33" applyNumberFormat="1" applyFont="1" applyFill="1" applyBorder="1" applyAlignment="1">
      <alignment vertical="center"/>
      <protection/>
    </xf>
    <xf numFmtId="4" fontId="0" fillId="0" borderId="13" xfId="0" applyNumberFormat="1" applyFont="1" applyFill="1" applyBorder="1" applyAlignment="1">
      <alignment vertical="center"/>
    </xf>
    <xf numFmtId="0" fontId="19" fillId="0" borderId="0" xfId="33" applyNumberFormat="1" applyFont="1" applyFill="1" applyBorder="1" applyAlignment="1">
      <alignment horizontal="left" vertical="center"/>
      <protection/>
    </xf>
    <xf numFmtId="0" fontId="19" fillId="0" borderId="0" xfId="33" applyNumberFormat="1" applyFont="1" applyFill="1" applyBorder="1" applyAlignment="1">
      <alignment vertical="center"/>
      <protection/>
    </xf>
    <xf numFmtId="4" fontId="19" fillId="0" borderId="0" xfId="33" applyNumberFormat="1" applyFont="1" applyFill="1" applyBorder="1" applyAlignment="1">
      <alignment vertical="center"/>
      <protection/>
    </xf>
    <xf numFmtId="0" fontId="20" fillId="0" borderId="0" xfId="33" applyNumberFormat="1" applyFont="1" applyFill="1" applyBorder="1" applyAlignment="1">
      <alignment horizontal="center" vertical="center"/>
      <protection/>
    </xf>
    <xf numFmtId="0" fontId="25" fillId="0" borderId="0" xfId="33" applyNumberFormat="1" applyFont="1" applyFill="1" applyBorder="1" applyAlignment="1">
      <alignment horizontal="center" vertical="center"/>
      <protection/>
    </xf>
    <xf numFmtId="0" fontId="25" fillId="0" borderId="0" xfId="33" applyNumberFormat="1" applyFont="1" applyFill="1" applyBorder="1" applyAlignment="1">
      <alignment horizontal="left" vertical="center"/>
      <protection/>
    </xf>
    <xf numFmtId="0" fontId="20" fillId="0" borderId="0" xfId="33" applyNumberFormat="1" applyFont="1" applyFill="1" applyBorder="1" applyAlignment="1">
      <alignment horizontal="center" vertical="center" wrapText="1"/>
      <protection/>
    </xf>
    <xf numFmtId="0" fontId="25" fillId="0" borderId="0" xfId="33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9" fillId="0" borderId="15" xfId="33" applyNumberFormat="1" applyFont="1" applyFill="1" applyBorder="1" applyAlignment="1">
      <alignment horizontal="left" vertical="center" wrapText="1"/>
      <protection/>
    </xf>
    <xf numFmtId="0" fontId="19" fillId="0" borderId="15" xfId="33" applyNumberFormat="1" applyFont="1" applyFill="1" applyBorder="1" applyAlignment="1">
      <alignment horizontal="center" vertical="center"/>
      <protection/>
    </xf>
    <xf numFmtId="4" fontId="19" fillId="0" borderId="15" xfId="0" applyNumberFormat="1" applyFont="1" applyFill="1" applyBorder="1" applyAlignment="1">
      <alignment vertical="center"/>
    </xf>
    <xf numFmtId="4" fontId="19" fillId="0" borderId="15" xfId="33" applyNumberFormat="1" applyFont="1" applyFill="1" applyBorder="1" applyAlignment="1">
      <alignment horizontal="right" vertical="center"/>
      <protection/>
    </xf>
    <xf numFmtId="0" fontId="24" fillId="0" borderId="0" xfId="33" applyNumberFormat="1" applyFont="1" applyFill="1" applyBorder="1" applyAlignment="1">
      <alignment horizontal="center" vertical="center"/>
      <protection/>
    </xf>
    <xf numFmtId="0" fontId="19" fillId="0" borderId="15" xfId="33" applyNumberFormat="1" applyFont="1" applyFill="1" applyBorder="1" applyAlignment="1">
      <alignment horizontal="center" vertical="center" wrapText="1"/>
      <protection/>
    </xf>
    <xf numFmtId="0" fontId="19" fillId="0" borderId="16" xfId="33" applyNumberFormat="1" applyFont="1" applyFill="1" applyBorder="1" applyAlignment="1">
      <alignment horizontal="left" vertical="center" wrapText="1"/>
      <protection/>
    </xf>
    <xf numFmtId="0" fontId="19" fillId="0" borderId="16" xfId="33" applyNumberFormat="1" applyFont="1" applyFill="1" applyBorder="1" applyAlignment="1">
      <alignment horizontal="center" vertical="center"/>
      <protection/>
    </xf>
    <xf numFmtId="4" fontId="21" fillId="0" borderId="17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vertical="center"/>
    </xf>
    <xf numFmtId="2" fontId="23" fillId="0" borderId="19" xfId="33" applyNumberFormat="1" applyFont="1" applyFill="1" applyBorder="1" applyAlignment="1">
      <alignment horizontal="center" vertical="center"/>
      <protection/>
    </xf>
    <xf numFmtId="2" fontId="23" fillId="0" borderId="18" xfId="33" applyNumberFormat="1" applyFont="1" applyFill="1" applyBorder="1" applyAlignment="1">
      <alignment horizontal="center" vertical="center"/>
      <protection/>
    </xf>
    <xf numFmtId="0" fontId="19" fillId="0" borderId="20" xfId="33" applyNumberFormat="1" applyFont="1" applyFill="1" applyBorder="1" applyAlignment="1">
      <alignment horizontal="center" vertical="center"/>
      <protection/>
    </xf>
    <xf numFmtId="4" fontId="19" fillId="0" borderId="21" xfId="0" applyNumberFormat="1" applyFont="1" applyFill="1" applyBorder="1" applyAlignment="1">
      <alignment vertical="center"/>
    </xf>
    <xf numFmtId="0" fontId="23" fillId="0" borderId="19" xfId="33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4" fontId="19" fillId="0" borderId="22" xfId="0" applyNumberFormat="1" applyFont="1" applyFill="1" applyBorder="1" applyAlignment="1">
      <alignment vertical="center"/>
    </xf>
    <xf numFmtId="0" fontId="19" fillId="0" borderId="19" xfId="33" applyNumberFormat="1" applyFont="1" applyFill="1" applyBorder="1" applyAlignment="1">
      <alignment horizontal="center" vertical="center"/>
      <protection/>
    </xf>
    <xf numFmtId="0" fontId="21" fillId="0" borderId="20" xfId="33" applyNumberFormat="1" applyFont="1" applyFill="1" applyBorder="1" applyAlignment="1">
      <alignment horizontal="center" vertical="center"/>
      <protection/>
    </xf>
    <xf numFmtId="4" fontId="21" fillId="0" borderId="18" xfId="0" applyNumberFormat="1" applyFont="1" applyFill="1" applyBorder="1" applyAlignment="1">
      <alignment vertical="center"/>
    </xf>
    <xf numFmtId="0" fontId="19" fillId="0" borderId="23" xfId="33" applyNumberFormat="1" applyFont="1" applyFill="1" applyBorder="1" applyAlignment="1">
      <alignment horizontal="center" vertical="center"/>
      <protection/>
    </xf>
    <xf numFmtId="4" fontId="24" fillId="0" borderId="24" xfId="0" applyNumberFormat="1" applyFont="1" applyFill="1" applyBorder="1" applyAlignment="1">
      <alignment vertical="center"/>
    </xf>
    <xf numFmtId="0" fontId="20" fillId="0" borderId="18" xfId="33" applyNumberFormat="1" applyFont="1" applyFill="1" applyBorder="1" applyAlignment="1">
      <alignment horizontal="center" vertical="center"/>
      <protection/>
    </xf>
    <xf numFmtId="0" fontId="25" fillId="0" borderId="18" xfId="33" applyNumberFormat="1" applyFont="1" applyFill="1" applyBorder="1" applyAlignment="1">
      <alignment vertical="center"/>
      <protection/>
    </xf>
    <xf numFmtId="0" fontId="19" fillId="0" borderId="25" xfId="33" applyNumberFormat="1" applyFont="1" applyFill="1" applyBorder="1" applyAlignment="1">
      <alignment horizontal="center" vertical="center"/>
      <protection/>
    </xf>
    <xf numFmtId="0" fontId="19" fillId="0" borderId="26" xfId="33" applyNumberFormat="1" applyFont="1" applyFill="1" applyBorder="1" applyAlignment="1">
      <alignment horizontal="left" vertical="center" wrapText="1"/>
      <protection/>
    </xf>
    <xf numFmtId="0" fontId="19" fillId="0" borderId="26" xfId="33" applyNumberFormat="1" applyFont="1" applyFill="1" applyBorder="1" applyAlignment="1">
      <alignment horizontal="left" vertical="center"/>
      <protection/>
    </xf>
    <xf numFmtId="0" fontId="19" fillId="0" borderId="26" xfId="33" applyNumberFormat="1" applyFont="1" applyFill="1" applyBorder="1" applyAlignment="1">
      <alignment vertical="center"/>
      <protection/>
    </xf>
    <xf numFmtId="4" fontId="19" fillId="0" borderId="26" xfId="33" applyNumberFormat="1" applyFont="1" applyFill="1" applyBorder="1" applyAlignment="1">
      <alignment vertical="center"/>
      <protection/>
    </xf>
    <xf numFmtId="4" fontId="19" fillId="0" borderId="26" xfId="0" applyNumberFormat="1" applyFont="1" applyFill="1" applyBorder="1" applyAlignment="1">
      <alignment vertical="center"/>
    </xf>
    <xf numFmtId="4" fontId="19" fillId="0" borderId="27" xfId="0" applyNumberFormat="1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vertical="center"/>
    </xf>
    <xf numFmtId="0" fontId="21" fillId="0" borderId="0" xfId="33" applyNumberFormat="1" applyFont="1" applyFill="1" applyBorder="1" applyAlignment="1">
      <alignment horizontal="left" vertical="center"/>
      <protection/>
    </xf>
    <xf numFmtId="4" fontId="21" fillId="0" borderId="22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9" fillId="0" borderId="28" xfId="33" applyNumberFormat="1" applyFont="1" applyFill="1" applyBorder="1" applyAlignment="1">
      <alignment horizontal="center" vertical="center"/>
      <protection/>
    </xf>
    <xf numFmtId="0" fontId="24" fillId="0" borderId="29" xfId="33" applyNumberFormat="1" applyFont="1" applyFill="1" applyBorder="1" applyAlignment="1">
      <alignment horizontal="left" vertical="center" wrapText="1"/>
      <protection/>
    </xf>
    <xf numFmtId="0" fontId="19" fillId="0" borderId="29" xfId="33" applyNumberFormat="1" applyFont="1" applyFill="1" applyBorder="1" applyAlignment="1">
      <alignment horizontal="left" vertical="center"/>
      <protection/>
    </xf>
    <xf numFmtId="0" fontId="19" fillId="0" borderId="29" xfId="33" applyNumberFormat="1" applyFont="1" applyFill="1" applyBorder="1" applyAlignment="1">
      <alignment vertical="center"/>
      <protection/>
    </xf>
    <xf numFmtId="4" fontId="19" fillId="0" borderId="29" xfId="33" applyNumberFormat="1" applyFont="1" applyFill="1" applyBorder="1" applyAlignment="1">
      <alignment vertical="center"/>
      <protection/>
    </xf>
    <xf numFmtId="0" fontId="0" fillId="0" borderId="29" xfId="0" applyFont="1" applyFill="1" applyBorder="1" applyAlignment="1">
      <alignment vertical="center"/>
    </xf>
    <xf numFmtId="4" fontId="21" fillId="0" borderId="30" xfId="0" applyNumberFormat="1" applyFont="1" applyFill="1" applyBorder="1" applyAlignment="1">
      <alignment vertical="center"/>
    </xf>
    <xf numFmtId="4" fontId="24" fillId="0" borderId="31" xfId="0" applyNumberFormat="1" applyFont="1" applyFill="1" applyBorder="1" applyAlignment="1">
      <alignment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justify" vertical="center"/>
    </xf>
    <xf numFmtId="0" fontId="19" fillId="0" borderId="22" xfId="0" applyFont="1" applyFill="1" applyBorder="1" applyAlignment="1">
      <alignment vertical="center"/>
    </xf>
    <xf numFmtId="0" fontId="21" fillId="0" borderId="33" xfId="33" applyNumberFormat="1" applyFont="1" applyFill="1" applyBorder="1" applyAlignment="1">
      <alignment horizontal="center" vertical="center"/>
      <protection/>
    </xf>
    <xf numFmtId="0" fontId="34" fillId="0" borderId="15" xfId="0" applyNumberFormat="1" applyFont="1" applyFill="1" applyBorder="1" applyAlignment="1">
      <alignment horizontal="justify" vertical="center"/>
    </xf>
    <xf numFmtId="0" fontId="35" fillId="0" borderId="33" xfId="33" applyNumberFormat="1" applyFont="1" applyFill="1" applyBorder="1" applyAlignment="1">
      <alignment horizontal="center" vertical="center"/>
      <protection/>
    </xf>
    <xf numFmtId="0" fontId="34" fillId="0" borderId="15" xfId="0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vertical="center"/>
    </xf>
    <xf numFmtId="0" fontId="34" fillId="0" borderId="22" xfId="0" applyFont="1" applyFill="1" applyBorder="1" applyAlignment="1">
      <alignment vertical="center"/>
    </xf>
    <xf numFmtId="0" fontId="34" fillId="0" borderId="15" xfId="33" applyNumberFormat="1" applyFont="1" applyFill="1" applyBorder="1" applyAlignment="1">
      <alignment horizontal="left" vertical="center" wrapText="1"/>
      <protection/>
    </xf>
    <xf numFmtId="0" fontId="34" fillId="0" borderId="15" xfId="33" applyNumberFormat="1" applyFont="1" applyFill="1" applyBorder="1" applyAlignment="1">
      <alignment horizontal="center" vertical="center"/>
      <protection/>
    </xf>
    <xf numFmtId="4" fontId="34" fillId="0" borderId="15" xfId="33" applyNumberFormat="1" applyFont="1" applyFill="1" applyBorder="1" applyAlignment="1">
      <alignment horizontal="right" vertical="center"/>
      <protection/>
    </xf>
    <xf numFmtId="4" fontId="34" fillId="0" borderId="22" xfId="0" applyNumberFormat="1" applyFont="1" applyFill="1" applyBorder="1" applyAlignment="1">
      <alignment vertical="center"/>
    </xf>
    <xf numFmtId="0" fontId="34" fillId="0" borderId="15" xfId="33" applyNumberFormat="1" applyFont="1" applyFill="1" applyBorder="1" applyAlignment="1">
      <alignment horizontal="center" vertical="center" wrapText="1"/>
      <protection/>
    </xf>
    <xf numFmtId="4" fontId="0" fillId="0" borderId="18" xfId="0" applyNumberFormat="1" applyBorder="1" applyAlignment="1">
      <alignment vertical="center"/>
    </xf>
    <xf numFmtId="3" fontId="21" fillId="0" borderId="16" xfId="33" applyNumberFormat="1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2" fontId="23" fillId="0" borderId="35" xfId="33" applyNumberFormat="1" applyFont="1" applyFill="1" applyBorder="1" applyAlignment="1">
      <alignment horizontal="center" vertical="center"/>
      <protection/>
    </xf>
    <xf numFmtId="2" fontId="23" fillId="0" borderId="36" xfId="33" applyNumberFormat="1" applyFont="1" applyFill="1" applyBorder="1" applyAlignment="1">
      <alignment horizontal="center" vertical="center"/>
      <protection/>
    </xf>
    <xf numFmtId="2" fontId="23" fillId="0" borderId="37" xfId="33" applyNumberFormat="1" applyFont="1" applyFill="1" applyBorder="1" applyAlignment="1">
      <alignment horizontal="center" vertical="center"/>
      <protection/>
    </xf>
    <xf numFmtId="0" fontId="21" fillId="0" borderId="38" xfId="33" applyNumberFormat="1" applyFont="1" applyFill="1" applyBorder="1" applyAlignment="1">
      <alignment horizontal="center" vertical="center" wrapText="1"/>
      <protection/>
    </xf>
    <xf numFmtId="0" fontId="21" fillId="0" borderId="11" xfId="33" applyNumberFormat="1" applyFont="1" applyFill="1" applyBorder="1" applyAlignment="1">
      <alignment horizontal="center" vertical="center" wrapText="1"/>
      <protection/>
    </xf>
    <xf numFmtId="0" fontId="21" fillId="0" borderId="39" xfId="33" applyNumberFormat="1" applyFont="1" applyFill="1" applyBorder="1" applyAlignment="1">
      <alignment horizontal="center" vertical="center" textRotation="90" wrapText="1"/>
      <protection/>
    </xf>
    <xf numFmtId="0" fontId="21" fillId="0" borderId="40" xfId="33" applyNumberFormat="1" applyFont="1" applyFill="1" applyBorder="1" applyAlignment="1">
      <alignment horizontal="center" vertical="center" textRotation="90" wrapText="1"/>
      <protection/>
    </xf>
    <xf numFmtId="4" fontId="21" fillId="0" borderId="11" xfId="33" applyNumberFormat="1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0" borderId="19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4" fontId="21" fillId="0" borderId="41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0" fontId="23" fillId="0" borderId="33" xfId="33" applyNumberFormat="1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view="pageBreakPreview" zoomScale="85" zoomScaleSheetLayoutView="85" workbookViewId="0" topLeftCell="A25">
      <selection activeCell="K22" sqref="K22"/>
    </sheetView>
  </sheetViews>
  <sheetFormatPr defaultColWidth="9.140625" defaultRowHeight="12.75"/>
  <cols>
    <col min="1" max="1" width="6.140625" style="1" customWidth="1"/>
    <col min="2" max="2" width="34.00390625" style="2" customWidth="1"/>
    <col min="3" max="3" width="11.57421875" style="1" customWidth="1"/>
    <col min="4" max="4" width="12.8515625" style="1" customWidth="1"/>
    <col min="5" max="5" width="10.8515625" style="1" bestFit="1" customWidth="1"/>
    <col min="6" max="6" width="9.7109375" style="3" customWidth="1"/>
    <col min="7" max="7" width="9.140625" style="4" customWidth="1"/>
    <col min="8" max="9" width="10.140625" style="3" customWidth="1"/>
    <col min="10" max="10" width="9.28125" style="4" bestFit="1" customWidth="1"/>
    <col min="11" max="11" width="10.140625" style="4" customWidth="1"/>
    <col min="12" max="16384" width="9.140625" style="4" customWidth="1"/>
  </cols>
  <sheetData>
    <row r="1" spans="1:9" ht="13.5" customHeight="1">
      <c r="A1" s="88" t="s">
        <v>0</v>
      </c>
      <c r="B1" s="49"/>
      <c r="C1" s="50"/>
      <c r="D1" s="106" t="s">
        <v>120</v>
      </c>
      <c r="E1" s="107"/>
      <c r="F1" s="107"/>
      <c r="G1" s="107"/>
      <c r="H1" s="107"/>
      <c r="I1" s="108"/>
    </row>
    <row r="2" spans="1:9" ht="15">
      <c r="A2" s="89" t="s">
        <v>1</v>
      </c>
      <c r="D2" s="109"/>
      <c r="E2" s="109"/>
      <c r="F2" s="109"/>
      <c r="G2" s="109"/>
      <c r="H2" s="109"/>
      <c r="I2" s="110"/>
    </row>
    <row r="3" spans="1:9" ht="15">
      <c r="A3" s="89" t="s">
        <v>2</v>
      </c>
      <c r="E3" s="5"/>
      <c r="F3" s="6"/>
      <c r="G3" s="7"/>
      <c r="H3" s="5"/>
      <c r="I3" s="52"/>
    </row>
    <row r="4" spans="1:9" ht="15">
      <c r="A4" s="89" t="s">
        <v>3</v>
      </c>
      <c r="D4" s="76" t="s">
        <v>119</v>
      </c>
      <c r="E4" s="5"/>
      <c r="F4" s="6"/>
      <c r="G4" s="8"/>
      <c r="H4" s="6"/>
      <c r="I4" s="52"/>
    </row>
    <row r="5" spans="1:9" ht="13.5" customHeight="1">
      <c r="A5" s="119" t="s">
        <v>45</v>
      </c>
      <c r="B5" s="120"/>
      <c r="C5" s="9"/>
      <c r="D5" s="10"/>
      <c r="E5" s="5"/>
      <c r="F5" s="10"/>
      <c r="G5" s="8"/>
      <c r="H5" s="6"/>
      <c r="I5" s="52"/>
    </row>
    <row r="6" spans="1:9" ht="13.5" customHeight="1">
      <c r="A6" s="121" t="s">
        <v>46</v>
      </c>
      <c r="B6" s="122"/>
      <c r="C6" s="9"/>
      <c r="D6" s="10"/>
      <c r="E6" s="5"/>
      <c r="F6" s="10"/>
      <c r="G6" s="8"/>
      <c r="H6" s="6"/>
      <c r="I6" s="52"/>
    </row>
    <row r="7" spans="1:9" ht="13.5" customHeight="1">
      <c r="A7" s="78"/>
      <c r="C7" s="9"/>
      <c r="D7" s="10"/>
      <c r="E7" s="5"/>
      <c r="F7" s="10"/>
      <c r="G7" s="8"/>
      <c r="H7" s="6"/>
      <c r="I7" s="52"/>
    </row>
    <row r="8" spans="1:9" ht="14.25">
      <c r="A8" s="79"/>
      <c r="C8" s="9"/>
      <c r="D8" s="10"/>
      <c r="E8" s="5"/>
      <c r="F8" s="6"/>
      <c r="G8" s="8"/>
      <c r="H8" s="6"/>
      <c r="I8" s="52"/>
    </row>
    <row r="9" spans="1:9" ht="18">
      <c r="A9" s="111" t="s">
        <v>4</v>
      </c>
      <c r="B9" s="112"/>
      <c r="C9" s="112"/>
      <c r="D9" s="112"/>
      <c r="E9" s="112"/>
      <c r="F9" s="112"/>
      <c r="G9" s="112"/>
      <c r="H9" s="112"/>
      <c r="I9" s="113"/>
    </row>
    <row r="10" spans="1:9" ht="18">
      <c r="A10" s="53"/>
      <c r="B10" s="11"/>
      <c r="C10" s="11"/>
      <c r="D10" s="11"/>
      <c r="E10" s="11"/>
      <c r="F10" s="11"/>
      <c r="G10" s="11"/>
      <c r="H10" s="11"/>
      <c r="I10" s="54"/>
    </row>
    <row r="11" spans="1:9" ht="18">
      <c r="A11" s="53"/>
      <c r="B11" s="11"/>
      <c r="C11" s="11"/>
      <c r="D11" s="11"/>
      <c r="E11" s="11"/>
      <c r="F11" s="11"/>
      <c r="G11" s="11"/>
      <c r="H11" s="11"/>
      <c r="I11" s="54"/>
    </row>
    <row r="12" spans="1:9" ht="12.75">
      <c r="A12" s="55"/>
      <c r="B12" s="12"/>
      <c r="C12" s="13"/>
      <c r="D12" s="14"/>
      <c r="E12" s="13"/>
      <c r="F12" s="15"/>
      <c r="G12" s="16"/>
      <c r="H12" s="15"/>
      <c r="I12" s="56"/>
    </row>
    <row r="13" spans="1:9" s="18" customFormat="1" ht="24.75" customHeight="1">
      <c r="A13" s="114" t="s">
        <v>6</v>
      </c>
      <c r="B13" s="115" t="s">
        <v>5</v>
      </c>
      <c r="C13" s="115" t="s">
        <v>7</v>
      </c>
      <c r="D13" s="17" t="s">
        <v>8</v>
      </c>
      <c r="E13" s="116" t="s">
        <v>28</v>
      </c>
      <c r="F13" s="118" t="s">
        <v>9</v>
      </c>
      <c r="G13" s="118" t="s">
        <v>10</v>
      </c>
      <c r="H13" s="123" t="s">
        <v>11</v>
      </c>
      <c r="I13" s="124"/>
    </row>
    <row r="14" spans="1:9" s="18" customFormat="1" ht="41.25" customHeight="1">
      <c r="A14" s="114"/>
      <c r="B14" s="115"/>
      <c r="C14" s="115"/>
      <c r="D14" s="17" t="s">
        <v>12</v>
      </c>
      <c r="E14" s="117"/>
      <c r="F14" s="118"/>
      <c r="G14" s="118"/>
      <c r="H14" s="19" t="s">
        <v>13</v>
      </c>
      <c r="I14" s="51" t="s">
        <v>14</v>
      </c>
    </row>
    <row r="15" spans="1:9" s="42" customFormat="1" ht="18">
      <c r="A15" s="57" t="s">
        <v>51</v>
      </c>
      <c r="B15" s="58"/>
      <c r="C15" s="58"/>
      <c r="D15" s="58"/>
      <c r="E15" s="58"/>
      <c r="F15" s="58"/>
      <c r="G15" s="58"/>
      <c r="H15" s="58"/>
      <c r="I15" s="59"/>
    </row>
    <row r="16" spans="1:9" s="42" customFormat="1" ht="15" customHeight="1">
      <c r="A16" s="94">
        <v>1</v>
      </c>
      <c r="B16" s="91" t="s">
        <v>52</v>
      </c>
      <c r="C16" s="90" t="s">
        <v>53</v>
      </c>
      <c r="D16" s="90" t="s">
        <v>54</v>
      </c>
      <c r="E16" s="90" t="s">
        <v>55</v>
      </c>
      <c r="F16" s="45">
        <v>10</v>
      </c>
      <c r="G16" s="45">
        <v>13.5</v>
      </c>
      <c r="H16" s="45">
        <f aca="true" t="shared" si="0" ref="H16:H44">ROUND(G16*F16,2)</f>
        <v>135</v>
      </c>
      <c r="I16" s="93"/>
    </row>
    <row r="17" spans="1:9" s="42" customFormat="1" ht="15" customHeight="1">
      <c r="A17" s="94">
        <v>2</v>
      </c>
      <c r="B17" s="91" t="s">
        <v>56</v>
      </c>
      <c r="C17" s="90" t="s">
        <v>58</v>
      </c>
      <c r="D17" s="90" t="s">
        <v>57</v>
      </c>
      <c r="E17" s="90" t="s">
        <v>55</v>
      </c>
      <c r="F17" s="45">
        <v>20</v>
      </c>
      <c r="G17" s="45">
        <v>1.65</v>
      </c>
      <c r="H17" s="45">
        <f t="shared" si="0"/>
        <v>33</v>
      </c>
      <c r="I17" s="93"/>
    </row>
    <row r="18" spans="1:9" s="42" customFormat="1" ht="15" customHeight="1">
      <c r="A18" s="94">
        <v>3</v>
      </c>
      <c r="B18" s="92" t="s">
        <v>59</v>
      </c>
      <c r="C18" s="90" t="s">
        <v>64</v>
      </c>
      <c r="D18" s="90" t="s">
        <v>65</v>
      </c>
      <c r="E18" s="90" t="s">
        <v>66</v>
      </c>
      <c r="F18" s="45">
        <v>50</v>
      </c>
      <c r="G18" s="45">
        <v>5.6</v>
      </c>
      <c r="H18" s="45">
        <f t="shared" si="0"/>
        <v>280</v>
      </c>
      <c r="I18" s="93"/>
    </row>
    <row r="19" spans="1:9" s="42" customFormat="1" ht="30" customHeight="1">
      <c r="A19" s="94">
        <v>4</v>
      </c>
      <c r="B19" s="92" t="s">
        <v>60</v>
      </c>
      <c r="C19" s="90" t="s">
        <v>62</v>
      </c>
      <c r="D19" s="90" t="s">
        <v>61</v>
      </c>
      <c r="E19" s="90" t="s">
        <v>63</v>
      </c>
      <c r="F19" s="45">
        <v>250</v>
      </c>
      <c r="G19" s="45">
        <v>0.45</v>
      </c>
      <c r="H19" s="45">
        <f t="shared" si="0"/>
        <v>112.5</v>
      </c>
      <c r="I19" s="93"/>
    </row>
    <row r="20" spans="1:9" s="42" customFormat="1" ht="30" customHeight="1">
      <c r="A20" s="94">
        <v>5</v>
      </c>
      <c r="B20" s="92" t="s">
        <v>67</v>
      </c>
      <c r="C20" s="90" t="s">
        <v>68</v>
      </c>
      <c r="D20" s="90" t="s">
        <v>69</v>
      </c>
      <c r="E20" s="90" t="s">
        <v>42</v>
      </c>
      <c r="F20" s="45">
        <v>50</v>
      </c>
      <c r="G20" s="45">
        <v>4.5</v>
      </c>
      <c r="H20" s="45">
        <f t="shared" si="0"/>
        <v>225</v>
      </c>
      <c r="I20" s="93"/>
    </row>
    <row r="21" spans="1:9" s="42" customFormat="1" ht="45" customHeight="1">
      <c r="A21" s="94">
        <v>6</v>
      </c>
      <c r="B21" s="92" t="s">
        <v>108</v>
      </c>
      <c r="C21" s="90" t="s">
        <v>113</v>
      </c>
      <c r="D21" s="90" t="s">
        <v>109</v>
      </c>
      <c r="E21" s="90" t="s">
        <v>43</v>
      </c>
      <c r="F21" s="45">
        <v>20</v>
      </c>
      <c r="G21" s="45">
        <v>40</v>
      </c>
      <c r="H21" s="45">
        <f t="shared" si="0"/>
        <v>800</v>
      </c>
      <c r="I21" s="93"/>
    </row>
    <row r="22" spans="1:9" s="42" customFormat="1" ht="60" customHeight="1">
      <c r="A22" s="94">
        <v>7</v>
      </c>
      <c r="B22" s="92" t="s">
        <v>112</v>
      </c>
      <c r="C22" s="90" t="s">
        <v>114</v>
      </c>
      <c r="D22" s="90" t="s">
        <v>115</v>
      </c>
      <c r="E22" s="90" t="s">
        <v>43</v>
      </c>
      <c r="F22" s="45">
        <v>5</v>
      </c>
      <c r="G22" s="45">
        <v>80</v>
      </c>
      <c r="H22" s="45">
        <f>ROUND(G22*F22,2)</f>
        <v>400</v>
      </c>
      <c r="I22" s="93"/>
    </row>
    <row r="23" spans="1:9" s="42" customFormat="1" ht="45" customHeight="1">
      <c r="A23" s="94">
        <v>8</v>
      </c>
      <c r="B23" s="92" t="s">
        <v>101</v>
      </c>
      <c r="C23" s="90" t="s">
        <v>102</v>
      </c>
      <c r="D23" s="90" t="s">
        <v>103</v>
      </c>
      <c r="E23" s="90" t="s">
        <v>43</v>
      </c>
      <c r="F23" s="45">
        <v>20</v>
      </c>
      <c r="G23" s="45">
        <v>22.77</v>
      </c>
      <c r="H23" s="45">
        <f t="shared" si="0"/>
        <v>455.4</v>
      </c>
      <c r="I23" s="93"/>
    </row>
    <row r="24" spans="1:9" s="42" customFormat="1" ht="60" customHeight="1">
      <c r="A24" s="94">
        <v>9</v>
      </c>
      <c r="B24" s="92" t="s">
        <v>104</v>
      </c>
      <c r="C24" s="90" t="s">
        <v>105</v>
      </c>
      <c r="D24" s="90" t="s">
        <v>106</v>
      </c>
      <c r="E24" s="90" t="s">
        <v>43</v>
      </c>
      <c r="F24" s="45">
        <v>2</v>
      </c>
      <c r="G24" s="45">
        <v>33.52</v>
      </c>
      <c r="H24" s="45">
        <f t="shared" si="0"/>
        <v>67.04</v>
      </c>
      <c r="I24" s="93"/>
    </row>
    <row r="25" spans="1:9" s="42" customFormat="1" ht="30" customHeight="1">
      <c r="A25" s="94">
        <v>10</v>
      </c>
      <c r="B25" s="92" t="s">
        <v>107</v>
      </c>
      <c r="C25" s="90" t="s">
        <v>116</v>
      </c>
      <c r="D25" s="90" t="s">
        <v>44</v>
      </c>
      <c r="E25" s="90" t="s">
        <v>43</v>
      </c>
      <c r="F25" s="45">
        <v>5</v>
      </c>
      <c r="G25" s="45">
        <v>5</v>
      </c>
      <c r="H25" s="45">
        <f t="shared" si="0"/>
        <v>25</v>
      </c>
      <c r="I25" s="93"/>
    </row>
    <row r="26" spans="1:9" s="42" customFormat="1" ht="30" customHeight="1">
      <c r="A26" s="94">
        <v>11</v>
      </c>
      <c r="B26" s="92" t="s">
        <v>70</v>
      </c>
      <c r="C26" s="90" t="s">
        <v>71</v>
      </c>
      <c r="D26" s="90" t="s">
        <v>72</v>
      </c>
      <c r="E26" s="90" t="s">
        <v>43</v>
      </c>
      <c r="F26" s="45">
        <v>100</v>
      </c>
      <c r="G26" s="45">
        <v>0.9</v>
      </c>
      <c r="H26" s="45">
        <f t="shared" si="0"/>
        <v>90</v>
      </c>
      <c r="I26" s="93"/>
    </row>
    <row r="27" spans="1:9" s="42" customFormat="1" ht="30" customHeight="1">
      <c r="A27" s="94">
        <v>12</v>
      </c>
      <c r="B27" s="92" t="s">
        <v>73</v>
      </c>
      <c r="C27" s="90" t="s">
        <v>74</v>
      </c>
      <c r="D27" s="90" t="s">
        <v>75</v>
      </c>
      <c r="E27" s="90" t="s">
        <v>66</v>
      </c>
      <c r="F27" s="45">
        <v>50</v>
      </c>
      <c r="G27" s="45">
        <v>5.6</v>
      </c>
      <c r="H27" s="45">
        <f t="shared" si="0"/>
        <v>280</v>
      </c>
      <c r="I27" s="93"/>
    </row>
    <row r="28" spans="1:9" s="42" customFormat="1" ht="30" customHeight="1">
      <c r="A28" s="94">
        <v>13</v>
      </c>
      <c r="B28" s="92" t="s">
        <v>76</v>
      </c>
      <c r="C28" s="90" t="s">
        <v>77</v>
      </c>
      <c r="D28" s="90" t="s">
        <v>78</v>
      </c>
      <c r="E28" s="90" t="s">
        <v>43</v>
      </c>
      <c r="F28" s="45">
        <v>30</v>
      </c>
      <c r="G28" s="45">
        <v>25.02</v>
      </c>
      <c r="H28" s="45">
        <f t="shared" si="0"/>
        <v>750.6</v>
      </c>
      <c r="I28" s="93"/>
    </row>
    <row r="29" spans="1:9" s="42" customFormat="1" ht="30" customHeight="1">
      <c r="A29" s="94">
        <v>14</v>
      </c>
      <c r="B29" s="92" t="s">
        <v>117</v>
      </c>
      <c r="C29" s="90" t="s">
        <v>118</v>
      </c>
      <c r="D29" s="90" t="s">
        <v>78</v>
      </c>
      <c r="E29" s="90" t="s">
        <v>43</v>
      </c>
      <c r="F29" s="45">
        <v>10</v>
      </c>
      <c r="G29" s="45">
        <v>30</v>
      </c>
      <c r="H29" s="45">
        <f>ROUND(G29*F29,2)</f>
        <v>300</v>
      </c>
      <c r="I29" s="93"/>
    </row>
    <row r="30" spans="1:9" s="42" customFormat="1" ht="45" customHeight="1">
      <c r="A30" s="94">
        <v>15</v>
      </c>
      <c r="B30" s="92" t="s">
        <v>83</v>
      </c>
      <c r="C30" s="90" t="s">
        <v>82</v>
      </c>
      <c r="D30" s="90" t="s">
        <v>79</v>
      </c>
      <c r="E30" s="90" t="s">
        <v>43</v>
      </c>
      <c r="F30" s="45">
        <v>75</v>
      </c>
      <c r="G30" s="45">
        <v>6</v>
      </c>
      <c r="H30" s="45">
        <f t="shared" si="0"/>
        <v>450</v>
      </c>
      <c r="I30" s="93"/>
    </row>
    <row r="31" spans="1:9" s="42" customFormat="1" ht="45" customHeight="1">
      <c r="A31" s="94">
        <v>16</v>
      </c>
      <c r="B31" s="43" t="s">
        <v>33</v>
      </c>
      <c r="C31" s="44" t="s">
        <v>34</v>
      </c>
      <c r="D31" s="44" t="s">
        <v>35</v>
      </c>
      <c r="E31" s="90" t="s">
        <v>43</v>
      </c>
      <c r="F31" s="45">
        <v>5</v>
      </c>
      <c r="G31" s="46">
        <v>30.52</v>
      </c>
      <c r="H31" s="45">
        <f t="shared" si="0"/>
        <v>152.6</v>
      </c>
      <c r="I31" s="60"/>
    </row>
    <row r="32" spans="1:9" s="42" customFormat="1" ht="45" customHeight="1">
      <c r="A32" s="94">
        <v>17</v>
      </c>
      <c r="B32" s="43" t="s">
        <v>80</v>
      </c>
      <c r="C32" s="44" t="s">
        <v>81</v>
      </c>
      <c r="D32" s="44" t="s">
        <v>35</v>
      </c>
      <c r="E32" s="90" t="s">
        <v>43</v>
      </c>
      <c r="F32" s="45">
        <v>1</v>
      </c>
      <c r="G32" s="46">
        <v>58.52</v>
      </c>
      <c r="H32" s="45">
        <f t="shared" si="0"/>
        <v>58.52</v>
      </c>
      <c r="I32" s="60"/>
    </row>
    <row r="33" spans="1:9" s="42" customFormat="1" ht="30" customHeight="1">
      <c r="A33" s="94">
        <v>18</v>
      </c>
      <c r="B33" s="43" t="s">
        <v>84</v>
      </c>
      <c r="C33" s="44" t="s">
        <v>110</v>
      </c>
      <c r="D33" s="44" t="s">
        <v>32</v>
      </c>
      <c r="E33" s="90" t="s">
        <v>42</v>
      </c>
      <c r="F33" s="45">
        <v>250</v>
      </c>
      <c r="G33" s="46">
        <v>8</v>
      </c>
      <c r="H33" s="45">
        <f t="shared" si="0"/>
        <v>2000</v>
      </c>
      <c r="I33" s="60"/>
    </row>
    <row r="34" spans="1:9" s="42" customFormat="1" ht="15" customHeight="1">
      <c r="A34" s="94">
        <v>19</v>
      </c>
      <c r="B34" s="43" t="s">
        <v>36</v>
      </c>
      <c r="C34" s="44" t="s">
        <v>37</v>
      </c>
      <c r="D34" s="44" t="s">
        <v>32</v>
      </c>
      <c r="E34" s="90" t="s">
        <v>42</v>
      </c>
      <c r="F34" s="45">
        <v>50</v>
      </c>
      <c r="G34" s="46">
        <v>9</v>
      </c>
      <c r="H34" s="45">
        <f t="shared" si="0"/>
        <v>450</v>
      </c>
      <c r="I34" s="60"/>
    </row>
    <row r="35" spans="1:9" s="42" customFormat="1" ht="15" customHeight="1">
      <c r="A35" s="94">
        <v>20</v>
      </c>
      <c r="B35" s="43" t="s">
        <v>39</v>
      </c>
      <c r="C35" s="44" t="s">
        <v>41</v>
      </c>
      <c r="D35" s="44" t="s">
        <v>40</v>
      </c>
      <c r="E35" s="90" t="s">
        <v>42</v>
      </c>
      <c r="F35" s="45">
        <v>250</v>
      </c>
      <c r="G35" s="46">
        <v>5.6</v>
      </c>
      <c r="H35" s="45">
        <f>ROUND(G35*F35,2)</f>
        <v>1400</v>
      </c>
      <c r="I35" s="60"/>
    </row>
    <row r="36" spans="1:9" s="42" customFormat="1" ht="30" customHeight="1">
      <c r="A36" s="94">
        <v>21</v>
      </c>
      <c r="B36" s="43" t="s">
        <v>129</v>
      </c>
      <c r="C36" s="44" t="s">
        <v>130</v>
      </c>
      <c r="D36" s="44" t="s">
        <v>131</v>
      </c>
      <c r="E36" s="90" t="s">
        <v>43</v>
      </c>
      <c r="F36" s="45">
        <v>15</v>
      </c>
      <c r="G36" s="46">
        <v>106</v>
      </c>
      <c r="H36" s="45">
        <f t="shared" si="0"/>
        <v>1590</v>
      </c>
      <c r="I36" s="60"/>
    </row>
    <row r="37" spans="1:9" s="42" customFormat="1" ht="15" customHeight="1">
      <c r="A37" s="94">
        <v>22</v>
      </c>
      <c r="B37" s="43" t="s">
        <v>123</v>
      </c>
      <c r="C37" s="44" t="s">
        <v>124</v>
      </c>
      <c r="D37" s="44" t="s">
        <v>125</v>
      </c>
      <c r="E37" s="90" t="s">
        <v>42</v>
      </c>
      <c r="F37" s="45">
        <v>50</v>
      </c>
      <c r="G37" s="46">
        <v>15.7</v>
      </c>
      <c r="H37" s="45">
        <f>ROUND(G37*F37,2)</f>
        <v>785</v>
      </c>
      <c r="I37" s="60"/>
    </row>
    <row r="38" spans="1:9" s="42" customFormat="1" ht="30" customHeight="1">
      <c r="A38" s="94">
        <v>23</v>
      </c>
      <c r="B38" s="43" t="s">
        <v>136</v>
      </c>
      <c r="C38" s="44" t="s">
        <v>137</v>
      </c>
      <c r="D38" s="44" t="s">
        <v>88</v>
      </c>
      <c r="E38" s="90" t="s">
        <v>43</v>
      </c>
      <c r="F38" s="45">
        <v>20</v>
      </c>
      <c r="G38" s="46">
        <v>56</v>
      </c>
      <c r="H38" s="45">
        <f>ROUND(G38*F38,2)</f>
        <v>1120</v>
      </c>
      <c r="I38" s="60"/>
    </row>
    <row r="39" spans="1:9" s="42" customFormat="1" ht="15" customHeight="1">
      <c r="A39" s="94">
        <v>24</v>
      </c>
      <c r="B39" s="43" t="s">
        <v>86</v>
      </c>
      <c r="C39" s="44" t="s">
        <v>87</v>
      </c>
      <c r="D39" s="44" t="s">
        <v>88</v>
      </c>
      <c r="E39" s="90" t="s">
        <v>43</v>
      </c>
      <c r="F39" s="45">
        <v>30</v>
      </c>
      <c r="G39" s="46">
        <v>106</v>
      </c>
      <c r="H39" s="45">
        <f t="shared" si="0"/>
        <v>3180</v>
      </c>
      <c r="I39" s="60"/>
    </row>
    <row r="40" spans="1:9" s="42" customFormat="1" ht="30" customHeight="1">
      <c r="A40" s="94">
        <v>25</v>
      </c>
      <c r="B40" s="43" t="s">
        <v>89</v>
      </c>
      <c r="C40" s="44" t="s">
        <v>90</v>
      </c>
      <c r="D40" s="44" t="s">
        <v>91</v>
      </c>
      <c r="E40" s="90" t="s">
        <v>42</v>
      </c>
      <c r="F40" s="45">
        <v>150</v>
      </c>
      <c r="G40" s="46">
        <v>13.5</v>
      </c>
      <c r="H40" s="45">
        <f t="shared" si="0"/>
        <v>2025</v>
      </c>
      <c r="I40" s="60"/>
    </row>
    <row r="41" spans="1:9" s="42" customFormat="1" ht="30" customHeight="1">
      <c r="A41" s="94">
        <v>26</v>
      </c>
      <c r="B41" s="43" t="s">
        <v>126</v>
      </c>
      <c r="C41" s="44" t="s">
        <v>127</v>
      </c>
      <c r="D41" s="44" t="s">
        <v>85</v>
      </c>
      <c r="E41" s="90" t="s">
        <v>128</v>
      </c>
      <c r="F41" s="45">
        <v>125</v>
      </c>
      <c r="G41" s="46">
        <v>19.7</v>
      </c>
      <c r="H41" s="45">
        <f>ROUND(G41*F41,2)</f>
        <v>2462.5</v>
      </c>
      <c r="I41" s="60"/>
    </row>
    <row r="42" spans="1:9" s="42" customFormat="1" ht="30" customHeight="1">
      <c r="A42" s="94">
        <v>27</v>
      </c>
      <c r="B42" s="43" t="s">
        <v>93</v>
      </c>
      <c r="C42" s="44" t="s">
        <v>92</v>
      </c>
      <c r="D42" s="44" t="s">
        <v>94</v>
      </c>
      <c r="E42" s="90" t="s">
        <v>43</v>
      </c>
      <c r="F42" s="45">
        <v>1</v>
      </c>
      <c r="G42" s="46">
        <v>480</v>
      </c>
      <c r="H42" s="45">
        <f t="shared" si="0"/>
        <v>480</v>
      </c>
      <c r="I42" s="60"/>
    </row>
    <row r="43" spans="1:9" s="42" customFormat="1" ht="45" customHeight="1">
      <c r="A43" s="94">
        <v>28</v>
      </c>
      <c r="B43" s="43" t="s">
        <v>98</v>
      </c>
      <c r="C43" s="44" t="s">
        <v>99</v>
      </c>
      <c r="D43" s="44" t="s">
        <v>100</v>
      </c>
      <c r="E43" s="90" t="s">
        <v>38</v>
      </c>
      <c r="F43" s="45">
        <v>200</v>
      </c>
      <c r="G43" s="46">
        <v>2.6</v>
      </c>
      <c r="H43" s="45">
        <f t="shared" si="0"/>
        <v>520</v>
      </c>
      <c r="I43" s="60"/>
    </row>
    <row r="44" spans="1:9" s="42" customFormat="1" ht="45" customHeight="1">
      <c r="A44" s="94">
        <v>29</v>
      </c>
      <c r="B44" s="43" t="s">
        <v>95</v>
      </c>
      <c r="C44" s="44" t="s">
        <v>96</v>
      </c>
      <c r="D44" s="44" t="s">
        <v>97</v>
      </c>
      <c r="E44" s="90" t="s">
        <v>38</v>
      </c>
      <c r="F44" s="45">
        <v>500</v>
      </c>
      <c r="G44" s="46">
        <v>2.7</v>
      </c>
      <c r="H44" s="45">
        <f t="shared" si="0"/>
        <v>1350</v>
      </c>
      <c r="I44" s="60"/>
    </row>
    <row r="45" spans="1:11" ht="15" customHeight="1">
      <c r="A45" s="94">
        <v>30</v>
      </c>
      <c r="B45" s="43" t="s">
        <v>132</v>
      </c>
      <c r="C45" s="48" t="s">
        <v>133</v>
      </c>
      <c r="D45" s="44" t="s">
        <v>134</v>
      </c>
      <c r="E45" s="90" t="s">
        <v>135</v>
      </c>
      <c r="F45" s="45">
        <v>400</v>
      </c>
      <c r="G45" s="46">
        <v>9</v>
      </c>
      <c r="H45" s="45">
        <f>ROUND(G45*F45,2)</f>
        <v>3600</v>
      </c>
      <c r="I45" s="60"/>
      <c r="K45" s="20"/>
    </row>
    <row r="46" spans="1:11" ht="27.75" customHeight="1">
      <c r="A46" s="94">
        <v>31</v>
      </c>
      <c r="B46" s="43" t="s">
        <v>29</v>
      </c>
      <c r="C46" s="48" t="s">
        <v>30</v>
      </c>
      <c r="D46" s="44" t="s">
        <v>31</v>
      </c>
      <c r="E46" s="90" t="s">
        <v>42</v>
      </c>
      <c r="F46" s="45">
        <v>250</v>
      </c>
      <c r="G46" s="46">
        <v>2.6</v>
      </c>
      <c r="H46" s="45">
        <f>ROUND(G46*F46,2)</f>
        <v>650</v>
      </c>
      <c r="I46" s="60"/>
      <c r="K46" s="20"/>
    </row>
    <row r="47" spans="1:9" ht="12.75">
      <c r="A47" s="61"/>
      <c r="F47" s="6"/>
      <c r="G47" s="8"/>
      <c r="H47" s="6"/>
      <c r="I47" s="52"/>
    </row>
    <row r="48" spans="1:9" ht="18">
      <c r="A48" s="125" t="s">
        <v>21</v>
      </c>
      <c r="B48" s="126"/>
      <c r="C48" s="126"/>
      <c r="D48" s="44"/>
      <c r="E48" s="44"/>
      <c r="F48" s="45"/>
      <c r="G48" s="46"/>
      <c r="H48" s="75">
        <f>SUM(H16:H46)</f>
        <v>26227.16</v>
      </c>
      <c r="I48" s="77">
        <f>H48</f>
        <v>26227.16</v>
      </c>
    </row>
    <row r="49" spans="1:9" ht="12.75">
      <c r="A49" s="62"/>
      <c r="B49" s="21"/>
      <c r="C49" s="13"/>
      <c r="D49" s="13"/>
      <c r="E49" s="13"/>
      <c r="F49" s="6"/>
      <c r="G49" s="22"/>
      <c r="H49" s="23"/>
      <c r="I49" s="63"/>
    </row>
    <row r="50" spans="1:9" ht="25.5">
      <c r="A50" s="64"/>
      <c r="B50" s="24" t="s">
        <v>22</v>
      </c>
      <c r="C50" s="26"/>
      <c r="D50" s="25"/>
      <c r="E50" s="25"/>
      <c r="F50" s="27"/>
      <c r="G50" s="28"/>
      <c r="H50" s="29"/>
      <c r="I50" s="65">
        <f>SUM(I48)</f>
        <v>26227.16</v>
      </c>
    </row>
    <row r="51" spans="1:9" ht="25.5">
      <c r="A51" s="64"/>
      <c r="B51" s="24" t="s">
        <v>47</v>
      </c>
      <c r="C51" s="26"/>
      <c r="D51" s="25"/>
      <c r="E51" s="25"/>
      <c r="F51" s="27"/>
      <c r="G51" s="28"/>
      <c r="H51" s="29"/>
      <c r="I51" s="65">
        <f>SUM(I50*0.18)</f>
        <v>4720.8888</v>
      </c>
    </row>
    <row r="52" spans="1:9" ht="12.75">
      <c r="A52" s="64"/>
      <c r="B52" s="24" t="s">
        <v>16</v>
      </c>
      <c r="C52" s="26"/>
      <c r="D52" s="25"/>
      <c r="E52" s="25"/>
      <c r="F52" s="27"/>
      <c r="G52" s="28"/>
      <c r="H52" s="29"/>
      <c r="I52" s="65">
        <f>SUM(I50:I51)</f>
        <v>30948.0488</v>
      </c>
    </row>
    <row r="53" spans="1:9" ht="12.75">
      <c r="A53" s="64"/>
      <c r="B53" s="24" t="s">
        <v>15</v>
      </c>
      <c r="C53" s="26"/>
      <c r="D53" s="30"/>
      <c r="E53" s="30"/>
      <c r="F53" s="27"/>
      <c r="G53" s="28"/>
      <c r="H53" s="31"/>
      <c r="I53" s="65">
        <f>SUM(I52*0.15)</f>
        <v>4642.2073199999995</v>
      </c>
    </row>
    <row r="54" spans="1:11" ht="12.75">
      <c r="A54" s="64"/>
      <c r="B54" s="24" t="s">
        <v>48</v>
      </c>
      <c r="C54" s="26"/>
      <c r="D54" s="30"/>
      <c r="E54" s="30"/>
      <c r="F54" s="32"/>
      <c r="G54" s="33"/>
      <c r="H54" s="29"/>
      <c r="I54" s="65">
        <f>SUM(I52:I53)</f>
        <v>35590.25612</v>
      </c>
      <c r="K54" s="20"/>
    </row>
    <row r="55" spans="1:11" ht="12.75">
      <c r="A55" s="64"/>
      <c r="B55" s="24" t="s">
        <v>121</v>
      </c>
      <c r="C55" s="26"/>
      <c r="D55" s="30"/>
      <c r="E55" s="30"/>
      <c r="F55" s="32"/>
      <c r="G55" s="33"/>
      <c r="H55" s="29"/>
      <c r="I55" s="65">
        <v>650</v>
      </c>
      <c r="K55" s="20"/>
    </row>
    <row r="56" spans="1:11" ht="12.75">
      <c r="A56" s="64"/>
      <c r="B56" s="24" t="s">
        <v>49</v>
      </c>
      <c r="C56" s="26"/>
      <c r="D56" s="30"/>
      <c r="E56" s="30"/>
      <c r="F56" s="32"/>
      <c r="G56" s="33"/>
      <c r="H56" s="29"/>
      <c r="I56" s="65">
        <v>50.07</v>
      </c>
      <c r="K56" s="20"/>
    </row>
    <row r="57" spans="1:11" ht="12.75">
      <c r="A57" s="64"/>
      <c r="B57" s="24" t="s">
        <v>50</v>
      </c>
      <c r="C57" s="26"/>
      <c r="D57" s="30"/>
      <c r="E57" s="30"/>
      <c r="F57" s="32"/>
      <c r="G57" s="33"/>
      <c r="H57" s="29"/>
      <c r="I57" s="65">
        <f>SUM(I54:I56)</f>
        <v>36290.32612</v>
      </c>
      <c r="K57" s="20"/>
    </row>
    <row r="58" spans="1:9" ht="12.75">
      <c r="A58" s="64"/>
      <c r="B58" s="24" t="s">
        <v>111</v>
      </c>
      <c r="C58" s="26"/>
      <c r="D58" s="30"/>
      <c r="E58" s="30"/>
      <c r="F58" s="27"/>
      <c r="G58" s="28"/>
      <c r="H58" s="31"/>
      <c r="I58" s="65">
        <f>SUM(I57*0.24)</f>
        <v>8709.678268799998</v>
      </c>
    </row>
    <row r="59" spans="1:9" ht="13.5" thickBot="1">
      <c r="A59" s="80"/>
      <c r="B59" s="81" t="s">
        <v>17</v>
      </c>
      <c r="C59" s="82"/>
      <c r="D59" s="83"/>
      <c r="E59" s="83"/>
      <c r="F59" s="84"/>
      <c r="G59" s="85"/>
      <c r="H59" s="86"/>
      <c r="I59" s="87">
        <f>SUM(I57:I58)</f>
        <v>45000.00438879999</v>
      </c>
    </row>
    <row r="60" spans="1:9" ht="12.75">
      <c r="A60" s="61"/>
      <c r="C60" s="34"/>
      <c r="D60" s="35"/>
      <c r="E60" s="35"/>
      <c r="F60" s="36"/>
      <c r="G60" s="8"/>
      <c r="H60" s="6"/>
      <c r="I60" s="52"/>
    </row>
    <row r="61" spans="1:9" ht="12.75">
      <c r="A61" s="61"/>
      <c r="C61" s="34"/>
      <c r="D61" s="35"/>
      <c r="E61" s="35"/>
      <c r="F61" s="36"/>
      <c r="G61" s="8"/>
      <c r="H61" s="6"/>
      <c r="I61" s="52"/>
    </row>
    <row r="62" spans="1:9" ht="15">
      <c r="A62" s="61"/>
      <c r="B62" s="37" t="s">
        <v>122</v>
      </c>
      <c r="C62" s="39"/>
      <c r="D62" s="37"/>
      <c r="E62" s="37"/>
      <c r="F62" s="37"/>
      <c r="G62" s="37" t="s">
        <v>122</v>
      </c>
      <c r="H62" s="37"/>
      <c r="I62" s="66"/>
    </row>
    <row r="63" spans="1:9" ht="15">
      <c r="A63" s="61"/>
      <c r="B63" s="37" t="s">
        <v>18</v>
      </c>
      <c r="C63" s="39"/>
      <c r="D63" s="37"/>
      <c r="E63" s="37"/>
      <c r="F63" s="37"/>
      <c r="G63" s="37" t="s">
        <v>19</v>
      </c>
      <c r="H63" s="37"/>
      <c r="I63" s="66"/>
    </row>
    <row r="64" spans="1:9" ht="15">
      <c r="A64" s="61"/>
      <c r="B64" s="37"/>
      <c r="C64" s="39"/>
      <c r="D64" s="37"/>
      <c r="E64" s="37"/>
      <c r="F64" s="37"/>
      <c r="G64" s="37" t="s">
        <v>26</v>
      </c>
      <c r="H64" s="37"/>
      <c r="I64" s="66"/>
    </row>
    <row r="65" spans="1:9" ht="15">
      <c r="A65" s="61"/>
      <c r="B65" s="37"/>
      <c r="C65" s="39"/>
      <c r="D65" s="37"/>
      <c r="E65" s="37"/>
      <c r="F65" s="37"/>
      <c r="G65" s="47" t="s">
        <v>27</v>
      </c>
      <c r="H65" s="37"/>
      <c r="I65" s="66"/>
    </row>
    <row r="66" spans="1:9" ht="15">
      <c r="A66" s="61"/>
      <c r="B66" s="37"/>
      <c r="C66" s="39"/>
      <c r="D66" s="37"/>
      <c r="E66" s="37"/>
      <c r="F66" s="37"/>
      <c r="G66" s="37"/>
      <c r="H66" s="37"/>
      <c r="I66" s="66"/>
    </row>
    <row r="67" spans="1:9" ht="15">
      <c r="A67" s="61"/>
      <c r="B67" s="40"/>
      <c r="C67" s="39"/>
      <c r="D67" s="39"/>
      <c r="E67" s="40"/>
      <c r="F67" s="41"/>
      <c r="G67" s="40"/>
      <c r="H67" s="38"/>
      <c r="I67" s="67"/>
    </row>
    <row r="68" spans="1:9" ht="15">
      <c r="A68" s="61"/>
      <c r="B68" s="37" t="s">
        <v>23</v>
      </c>
      <c r="C68" s="39"/>
      <c r="D68" s="37"/>
      <c r="E68" s="37"/>
      <c r="F68" s="37"/>
      <c r="G68" s="37" t="s">
        <v>25</v>
      </c>
      <c r="H68" s="37"/>
      <c r="I68" s="66"/>
    </row>
    <row r="69" spans="1:9" ht="15" customHeight="1">
      <c r="A69" s="61"/>
      <c r="B69" s="37" t="s">
        <v>24</v>
      </c>
      <c r="C69" s="39"/>
      <c r="D69" s="37"/>
      <c r="E69" s="37"/>
      <c r="F69" s="37"/>
      <c r="G69" s="37" t="s">
        <v>20</v>
      </c>
      <c r="H69" s="37"/>
      <c r="I69" s="66"/>
    </row>
    <row r="70" spans="1:9" ht="13.5" thickBot="1">
      <c r="A70" s="68"/>
      <c r="B70" s="69"/>
      <c r="C70" s="70"/>
      <c r="D70" s="71"/>
      <c r="E70" s="71"/>
      <c r="F70" s="72"/>
      <c r="G70" s="69"/>
      <c r="H70" s="73"/>
      <c r="I70" s="74"/>
    </row>
    <row r="71" spans="3:6" ht="12.75">
      <c r="C71" s="34"/>
      <c r="D71" s="35"/>
      <c r="E71" s="35"/>
      <c r="F71" s="36"/>
    </row>
    <row r="72" spans="3:6" ht="12.75">
      <c r="C72" s="34"/>
      <c r="D72" s="35"/>
      <c r="E72" s="35"/>
      <c r="F72" s="36"/>
    </row>
    <row r="73" spans="3:6" ht="12.75">
      <c r="C73" s="34"/>
      <c r="D73" s="35"/>
      <c r="E73" s="35"/>
      <c r="F73" s="36"/>
    </row>
    <row r="74" spans="3:6" ht="12.75">
      <c r="C74" s="34"/>
      <c r="D74" s="35"/>
      <c r="E74" s="35"/>
      <c r="F74" s="36"/>
    </row>
    <row r="75" spans="3:6" ht="12.75">
      <c r="C75" s="34"/>
      <c r="D75" s="35"/>
      <c r="E75" s="35"/>
      <c r="F75" s="36"/>
    </row>
    <row r="76" spans="3:6" ht="12.75">
      <c r="C76" s="34"/>
      <c r="D76" s="35"/>
      <c r="E76" s="35"/>
      <c r="F76" s="36"/>
    </row>
    <row r="77" spans="3:6" ht="12.75">
      <c r="C77" s="34"/>
      <c r="D77" s="35"/>
      <c r="E77" s="35"/>
      <c r="F77" s="36"/>
    </row>
    <row r="78" spans="3:6" ht="12.75">
      <c r="C78" s="34"/>
      <c r="D78" s="35"/>
      <c r="E78" s="35"/>
      <c r="F78" s="36"/>
    </row>
    <row r="79" spans="3:6" ht="12.75">
      <c r="C79" s="34"/>
      <c r="D79" s="35"/>
      <c r="E79" s="35"/>
      <c r="F79" s="36"/>
    </row>
    <row r="80" spans="3:6" ht="12.75">
      <c r="C80" s="34"/>
      <c r="D80" s="35"/>
      <c r="E80" s="35"/>
      <c r="F80" s="36"/>
    </row>
    <row r="81" spans="3:6" ht="12.75">
      <c r="C81" s="34"/>
      <c r="D81" s="35"/>
      <c r="E81" s="35"/>
      <c r="F81" s="36"/>
    </row>
    <row r="82" spans="3:6" ht="12.75">
      <c r="C82" s="34"/>
      <c r="D82" s="35"/>
      <c r="E82" s="35"/>
      <c r="F82" s="36"/>
    </row>
    <row r="83" spans="3:6" ht="12.75">
      <c r="C83" s="34"/>
      <c r="D83" s="35"/>
      <c r="E83" s="35"/>
      <c r="F83" s="36"/>
    </row>
    <row r="84" spans="3:6" ht="12.75">
      <c r="C84" s="34"/>
      <c r="D84" s="35"/>
      <c r="E84" s="35"/>
      <c r="F84" s="36"/>
    </row>
    <row r="85" spans="3:6" ht="12.75">
      <c r="C85" s="34"/>
      <c r="D85" s="35"/>
      <c r="E85" s="35"/>
      <c r="F85" s="36"/>
    </row>
    <row r="86" spans="3:6" ht="12.75">
      <c r="C86" s="34"/>
      <c r="D86" s="35"/>
      <c r="E86" s="35"/>
      <c r="F86" s="36"/>
    </row>
    <row r="87" spans="3:6" ht="12.75">
      <c r="C87" s="34"/>
      <c r="D87" s="35"/>
      <c r="E87" s="35"/>
      <c r="F87" s="36"/>
    </row>
    <row r="88" spans="3:6" ht="12.75">
      <c r="C88" s="34"/>
      <c r="D88" s="35"/>
      <c r="E88" s="35"/>
      <c r="F88" s="36"/>
    </row>
    <row r="89" spans="3:6" ht="12.75">
      <c r="C89" s="34"/>
      <c r="D89" s="35"/>
      <c r="E89" s="35"/>
      <c r="F89" s="36"/>
    </row>
    <row r="90" spans="3:6" ht="12.75">
      <c r="C90" s="34"/>
      <c r="D90" s="35"/>
      <c r="E90" s="35"/>
      <c r="F90" s="36"/>
    </row>
    <row r="91" spans="3:6" ht="12.75">
      <c r="C91" s="34"/>
      <c r="D91" s="35"/>
      <c r="E91" s="35"/>
      <c r="F91" s="36"/>
    </row>
    <row r="92" spans="3:6" ht="12.75">
      <c r="C92" s="34"/>
      <c r="D92" s="35"/>
      <c r="E92" s="35"/>
      <c r="F92" s="36"/>
    </row>
    <row r="93" spans="3:6" ht="12.75">
      <c r="C93" s="34"/>
      <c r="D93" s="35"/>
      <c r="E93" s="35"/>
      <c r="F93" s="36"/>
    </row>
    <row r="94" spans="3:6" ht="12.75">
      <c r="C94" s="34"/>
      <c r="D94" s="35"/>
      <c r="E94" s="35"/>
      <c r="F94" s="36"/>
    </row>
    <row r="95" spans="3:6" ht="12.75">
      <c r="C95" s="34"/>
      <c r="D95" s="35"/>
      <c r="E95" s="35"/>
      <c r="F95" s="36"/>
    </row>
    <row r="96" spans="3:6" ht="12.75">
      <c r="C96" s="34"/>
      <c r="D96" s="35"/>
      <c r="E96" s="35"/>
      <c r="F96" s="36"/>
    </row>
    <row r="97" spans="4:6" ht="12.75">
      <c r="D97" s="35"/>
      <c r="E97" s="35"/>
      <c r="F97" s="36"/>
    </row>
    <row r="98" spans="4:6" ht="12.75">
      <c r="D98" s="35"/>
      <c r="E98" s="35"/>
      <c r="F98" s="36"/>
    </row>
    <row r="99" spans="4:6" ht="12.75">
      <c r="D99" s="35"/>
      <c r="E99" s="35"/>
      <c r="F99" s="36"/>
    </row>
    <row r="100" spans="4:6" ht="12.75">
      <c r="D100" s="35"/>
      <c r="E100" s="35"/>
      <c r="F100" s="36"/>
    </row>
    <row r="101" spans="4:6" ht="12.75">
      <c r="D101" s="35"/>
      <c r="E101" s="35"/>
      <c r="F101" s="36"/>
    </row>
    <row r="102" spans="4:6" ht="12.75">
      <c r="D102" s="35"/>
      <c r="E102" s="35"/>
      <c r="F102" s="36"/>
    </row>
    <row r="103" spans="4:6" ht="12.75">
      <c r="D103" s="35"/>
      <c r="E103" s="35"/>
      <c r="F103" s="36"/>
    </row>
    <row r="104" spans="4:6" ht="12.75">
      <c r="D104" s="35"/>
      <c r="E104" s="35"/>
      <c r="F104" s="36"/>
    </row>
    <row r="105" spans="4:6" ht="12.75">
      <c r="D105" s="35"/>
      <c r="E105" s="35"/>
      <c r="F105" s="36"/>
    </row>
    <row r="106" spans="4:6" ht="12.75">
      <c r="D106" s="35"/>
      <c r="E106" s="35"/>
      <c r="F106" s="36"/>
    </row>
    <row r="107" spans="4:6" ht="12.75">
      <c r="D107" s="35"/>
      <c r="E107" s="35"/>
      <c r="F107" s="36"/>
    </row>
    <row r="108" spans="4:6" ht="12.75">
      <c r="D108" s="35"/>
      <c r="E108" s="35"/>
      <c r="F108" s="36"/>
    </row>
    <row r="109" spans="4:6" ht="12.75">
      <c r="D109" s="35"/>
      <c r="E109" s="35"/>
      <c r="F109" s="36"/>
    </row>
    <row r="110" spans="4:6" ht="12.75">
      <c r="D110" s="35"/>
      <c r="E110" s="35"/>
      <c r="F110" s="36"/>
    </row>
    <row r="111" spans="4:6" ht="12.75">
      <c r="D111" s="35"/>
      <c r="E111" s="35"/>
      <c r="F111" s="36"/>
    </row>
    <row r="112" spans="4:6" ht="12.75">
      <c r="D112" s="35"/>
      <c r="E112" s="35"/>
      <c r="F112" s="36"/>
    </row>
    <row r="113" spans="4:6" ht="12.75">
      <c r="D113" s="35"/>
      <c r="E113" s="35"/>
      <c r="F113" s="36"/>
    </row>
    <row r="114" spans="4:6" ht="12.75">
      <c r="D114" s="35"/>
      <c r="E114" s="35"/>
      <c r="F114" s="36"/>
    </row>
    <row r="115" spans="4:6" ht="12.75">
      <c r="D115" s="35"/>
      <c r="E115" s="35"/>
      <c r="F115" s="36"/>
    </row>
    <row r="116" spans="4:6" ht="12.75">
      <c r="D116" s="35"/>
      <c r="E116" s="35"/>
      <c r="F116" s="36"/>
    </row>
    <row r="117" spans="4:6" ht="12.75">
      <c r="D117" s="35"/>
      <c r="E117" s="35"/>
      <c r="F117" s="36"/>
    </row>
    <row r="118" spans="4:6" ht="12.75">
      <c r="D118" s="35"/>
      <c r="E118" s="35"/>
      <c r="F118" s="36"/>
    </row>
    <row r="119" spans="4:6" ht="12.75">
      <c r="D119" s="35"/>
      <c r="E119" s="35"/>
      <c r="F119" s="36"/>
    </row>
    <row r="120" spans="4:6" ht="12.75">
      <c r="D120" s="35"/>
      <c r="E120" s="35"/>
      <c r="F120" s="36"/>
    </row>
    <row r="121" spans="4:6" ht="12.75">
      <c r="D121" s="35"/>
      <c r="E121" s="35"/>
      <c r="F121" s="36"/>
    </row>
    <row r="122" spans="4:6" ht="12.75">
      <c r="D122" s="35"/>
      <c r="E122" s="35"/>
      <c r="F122" s="36"/>
    </row>
    <row r="123" spans="4:6" ht="12.75">
      <c r="D123" s="35"/>
      <c r="E123" s="35"/>
      <c r="F123" s="36"/>
    </row>
    <row r="124" spans="4:6" ht="12.75">
      <c r="D124" s="35"/>
      <c r="E124" s="35"/>
      <c r="F124" s="36"/>
    </row>
    <row r="125" spans="4:6" ht="12.75">
      <c r="D125" s="35"/>
      <c r="E125" s="35"/>
      <c r="F125" s="36"/>
    </row>
    <row r="126" spans="4:6" ht="12.75">
      <c r="D126" s="35"/>
      <c r="E126" s="35"/>
      <c r="F126" s="36"/>
    </row>
    <row r="127" spans="4:6" ht="12.75">
      <c r="D127" s="35"/>
      <c r="E127" s="35"/>
      <c r="F127" s="36"/>
    </row>
    <row r="128" spans="4:6" ht="12.75">
      <c r="D128" s="35"/>
      <c r="E128" s="35"/>
      <c r="F128" s="36"/>
    </row>
    <row r="129" spans="4:6" ht="12.75">
      <c r="D129" s="35"/>
      <c r="E129" s="35"/>
      <c r="F129" s="36"/>
    </row>
    <row r="130" spans="4:6" ht="12.75">
      <c r="D130" s="35"/>
      <c r="E130" s="35"/>
      <c r="F130" s="36"/>
    </row>
    <row r="131" spans="4:6" ht="12.75">
      <c r="D131" s="35"/>
      <c r="E131" s="35"/>
      <c r="F131" s="36"/>
    </row>
    <row r="132" spans="4:6" ht="12.75">
      <c r="D132" s="35"/>
      <c r="E132" s="35"/>
      <c r="F132" s="36"/>
    </row>
    <row r="133" spans="4:6" ht="12.75">
      <c r="D133" s="35"/>
      <c r="E133" s="35"/>
      <c r="F133" s="36"/>
    </row>
    <row r="134" spans="4:6" ht="12.75">
      <c r="D134" s="35"/>
      <c r="E134" s="35"/>
      <c r="F134" s="36"/>
    </row>
    <row r="135" spans="4:6" ht="12.75">
      <c r="D135" s="35"/>
      <c r="E135" s="35"/>
      <c r="F135" s="36"/>
    </row>
    <row r="136" spans="4:6" ht="12.75">
      <c r="D136" s="35"/>
      <c r="E136" s="35"/>
      <c r="F136" s="36"/>
    </row>
    <row r="137" spans="4:6" ht="12.75">
      <c r="D137" s="35"/>
      <c r="E137" s="35"/>
      <c r="F137" s="36"/>
    </row>
    <row r="138" spans="4:6" ht="12.75">
      <c r="D138" s="35"/>
      <c r="E138" s="35"/>
      <c r="F138" s="36"/>
    </row>
    <row r="139" spans="4:6" ht="12.75">
      <c r="D139" s="35"/>
      <c r="E139" s="35"/>
      <c r="F139" s="36"/>
    </row>
    <row r="140" spans="4:6" ht="12.75">
      <c r="D140" s="35"/>
      <c r="E140" s="35"/>
      <c r="F140" s="36"/>
    </row>
    <row r="141" spans="4:6" ht="12.75">
      <c r="D141" s="35"/>
      <c r="E141" s="35"/>
      <c r="F141" s="36"/>
    </row>
    <row r="142" spans="4:6" ht="12.75">
      <c r="D142" s="35"/>
      <c r="E142" s="35"/>
      <c r="F142" s="36"/>
    </row>
    <row r="143" spans="4:6" ht="12.75">
      <c r="D143" s="35"/>
      <c r="E143" s="35"/>
      <c r="F143" s="36"/>
    </row>
    <row r="144" spans="4:6" ht="12.75">
      <c r="D144" s="35"/>
      <c r="E144" s="35"/>
      <c r="F144" s="36"/>
    </row>
    <row r="145" spans="4:6" ht="12.75">
      <c r="D145" s="35"/>
      <c r="E145" s="35"/>
      <c r="F145" s="36"/>
    </row>
    <row r="146" spans="4:6" ht="12.75">
      <c r="D146" s="35"/>
      <c r="E146" s="35"/>
      <c r="F146" s="36"/>
    </row>
    <row r="147" spans="4:6" ht="12.75">
      <c r="D147" s="35"/>
      <c r="E147" s="35"/>
      <c r="F147" s="36"/>
    </row>
    <row r="148" spans="4:6" ht="12.75">
      <c r="D148" s="35"/>
      <c r="E148" s="35"/>
      <c r="F148" s="36"/>
    </row>
    <row r="149" spans="4:6" ht="12.75">
      <c r="D149" s="35"/>
      <c r="E149" s="35"/>
      <c r="F149" s="36"/>
    </row>
    <row r="150" spans="4:6" ht="12.75">
      <c r="D150" s="35"/>
      <c r="E150" s="35"/>
      <c r="F150" s="36"/>
    </row>
    <row r="151" spans="4:6" ht="12.75">
      <c r="D151" s="35"/>
      <c r="E151" s="35"/>
      <c r="F151" s="36"/>
    </row>
    <row r="152" spans="4:6" ht="12.75">
      <c r="D152" s="35"/>
      <c r="E152" s="35"/>
      <c r="F152" s="36"/>
    </row>
    <row r="153" spans="4:6" ht="12.75">
      <c r="D153" s="35"/>
      <c r="E153" s="35"/>
      <c r="F153" s="36"/>
    </row>
    <row r="154" spans="4:6" ht="12.75">
      <c r="D154" s="35"/>
      <c r="E154" s="35"/>
      <c r="F154" s="36"/>
    </row>
    <row r="155" spans="4:6" ht="12.75">
      <c r="D155" s="35"/>
      <c r="E155" s="35"/>
      <c r="F155" s="36"/>
    </row>
    <row r="156" spans="4:6" ht="12.75">
      <c r="D156" s="35"/>
      <c r="E156" s="35"/>
      <c r="F156" s="36"/>
    </row>
    <row r="157" spans="4:6" ht="12.75">
      <c r="D157" s="35"/>
      <c r="E157" s="35"/>
      <c r="F157" s="36"/>
    </row>
    <row r="158" spans="4:6" ht="12.75">
      <c r="D158" s="35"/>
      <c r="E158" s="35"/>
      <c r="F158" s="36"/>
    </row>
    <row r="159" spans="4:6" ht="12.75">
      <c r="D159" s="35"/>
      <c r="E159" s="35"/>
      <c r="F159" s="36"/>
    </row>
    <row r="160" spans="4:6" ht="12.75">
      <c r="D160" s="35"/>
      <c r="E160" s="35"/>
      <c r="F160" s="36"/>
    </row>
    <row r="161" spans="4:6" ht="12.75">
      <c r="D161" s="35"/>
      <c r="E161" s="35"/>
      <c r="F161" s="36"/>
    </row>
    <row r="162" spans="4:6" ht="12.75">
      <c r="D162" s="35"/>
      <c r="E162" s="35"/>
      <c r="F162" s="36"/>
    </row>
    <row r="163" spans="4:6" ht="12.75">
      <c r="D163" s="35"/>
      <c r="E163" s="35"/>
      <c r="F163" s="36"/>
    </row>
    <row r="164" spans="4:6" ht="12.75">
      <c r="D164" s="35"/>
      <c r="E164" s="35"/>
      <c r="F164" s="36"/>
    </row>
    <row r="165" spans="4:6" ht="12.75">
      <c r="D165" s="35"/>
      <c r="E165" s="35"/>
      <c r="F165" s="36"/>
    </row>
    <row r="166" spans="4:6" ht="12.75">
      <c r="D166" s="35"/>
      <c r="E166" s="35"/>
      <c r="F166" s="36"/>
    </row>
    <row r="167" spans="4:6" ht="12.75">
      <c r="D167" s="35"/>
      <c r="E167" s="35"/>
      <c r="F167" s="36"/>
    </row>
    <row r="168" spans="4:6" ht="12.75">
      <c r="D168" s="35"/>
      <c r="E168" s="35"/>
      <c r="F168" s="36"/>
    </row>
    <row r="169" spans="4:6" ht="12.75">
      <c r="D169" s="35"/>
      <c r="E169" s="35"/>
      <c r="F169" s="36"/>
    </row>
    <row r="170" spans="4:6" ht="12.75">
      <c r="D170" s="35"/>
      <c r="E170" s="35"/>
      <c r="F170" s="36"/>
    </row>
    <row r="171" spans="4:6" ht="12.75">
      <c r="D171" s="35"/>
      <c r="E171" s="35"/>
      <c r="F171" s="36"/>
    </row>
    <row r="172" spans="4:6" ht="12.75">
      <c r="D172" s="35"/>
      <c r="E172" s="35"/>
      <c r="F172" s="36"/>
    </row>
    <row r="173" spans="4:6" ht="12.75">
      <c r="D173" s="35"/>
      <c r="E173" s="35"/>
      <c r="F173" s="36"/>
    </row>
    <row r="174" spans="4:6" ht="12.75">
      <c r="D174" s="35"/>
      <c r="E174" s="35"/>
      <c r="F174" s="36"/>
    </row>
    <row r="175" spans="4:6" ht="12.75">
      <c r="D175" s="35"/>
      <c r="E175" s="35"/>
      <c r="F175" s="36"/>
    </row>
    <row r="176" spans="4:5" ht="12.75">
      <c r="D176" s="35"/>
      <c r="E176" s="35"/>
    </row>
    <row r="177" spans="4:5" ht="12.75">
      <c r="D177" s="35"/>
      <c r="E177" s="35"/>
    </row>
    <row r="178" spans="4:5" ht="12.75">
      <c r="D178" s="35"/>
      <c r="E178" s="35"/>
    </row>
    <row r="179" spans="4:5" ht="12.75">
      <c r="D179" s="35"/>
      <c r="E179" s="35"/>
    </row>
    <row r="180" spans="4:5" ht="12.75">
      <c r="D180" s="35"/>
      <c r="E180" s="35"/>
    </row>
    <row r="181" spans="4:5" ht="12.75">
      <c r="D181" s="35"/>
      <c r="E181" s="35"/>
    </row>
    <row r="182" spans="4:5" ht="12.75">
      <c r="D182" s="35"/>
      <c r="E182" s="35"/>
    </row>
    <row r="183" spans="4:5" ht="12.75">
      <c r="D183" s="35"/>
      <c r="E183" s="35"/>
    </row>
    <row r="184" spans="4:5" ht="12.75">
      <c r="D184" s="35"/>
      <c r="E184" s="35"/>
    </row>
    <row r="185" spans="4:5" ht="12.75">
      <c r="D185" s="35"/>
      <c r="E185" s="35"/>
    </row>
    <row r="186" spans="4:5" ht="12.75">
      <c r="D186" s="35"/>
      <c r="E186" s="35"/>
    </row>
    <row r="187" spans="4:5" ht="12.75">
      <c r="D187" s="35"/>
      <c r="E187" s="35"/>
    </row>
    <row r="188" spans="4:5" ht="12.75">
      <c r="D188" s="35"/>
      <c r="E188" s="35"/>
    </row>
    <row r="189" spans="4:5" ht="12.75">
      <c r="D189" s="35"/>
      <c r="E189" s="35"/>
    </row>
    <row r="190" spans="4:5" ht="12.75">
      <c r="D190" s="35"/>
      <c r="E190" s="35"/>
    </row>
    <row r="191" spans="4:5" ht="12.75">
      <c r="D191" s="35"/>
      <c r="E191" s="35"/>
    </row>
    <row r="192" spans="4:5" ht="12.75">
      <c r="D192" s="35"/>
      <c r="E192" s="35"/>
    </row>
    <row r="193" spans="4:5" ht="12.75">
      <c r="D193" s="35"/>
      <c r="E193" s="35"/>
    </row>
    <row r="194" spans="4:5" ht="12.75">
      <c r="D194" s="35"/>
      <c r="E194" s="35"/>
    </row>
    <row r="195" spans="4:5" ht="12.75">
      <c r="D195" s="35"/>
      <c r="E195" s="35"/>
    </row>
    <row r="196" spans="4:5" ht="12.75">
      <c r="D196" s="35"/>
      <c r="E196" s="35"/>
    </row>
    <row r="197" spans="4:5" ht="12.75">
      <c r="D197" s="35"/>
      <c r="E197" s="35"/>
    </row>
    <row r="198" spans="4:5" ht="12.75">
      <c r="D198" s="35"/>
      <c r="E198" s="35"/>
    </row>
    <row r="199" spans="4:5" ht="12.75">
      <c r="D199" s="35"/>
      <c r="E199" s="35"/>
    </row>
    <row r="200" spans="4:5" ht="12.75">
      <c r="D200" s="35"/>
      <c r="E200" s="35"/>
    </row>
    <row r="201" spans="4:5" ht="12.75">
      <c r="D201" s="35"/>
      <c r="E201" s="35"/>
    </row>
    <row r="202" spans="4:5" ht="12.75">
      <c r="D202" s="35"/>
      <c r="E202" s="35"/>
    </row>
  </sheetData>
  <sheetProtection selectLockedCells="1" selectUnlockedCells="1"/>
  <mergeCells count="12">
    <mergeCell ref="H13:I13"/>
    <mergeCell ref="A48:C48"/>
    <mergeCell ref="D1:I2"/>
    <mergeCell ref="A9:I9"/>
    <mergeCell ref="A13:A14"/>
    <mergeCell ref="B13:B14"/>
    <mergeCell ref="C13:C14"/>
    <mergeCell ref="E13:E14"/>
    <mergeCell ref="F13:F14"/>
    <mergeCell ref="G13:G14"/>
    <mergeCell ref="A5:B5"/>
    <mergeCell ref="A6:B6"/>
  </mergeCells>
  <printOptions horizontalCentered="1"/>
  <pageMargins left="0.31527777777777777" right="0.2361111111111111" top="0.86" bottom="0.8" header="0.4" footer="0.5"/>
  <pageSetup firstPageNumber="24" useFirstPageNumber="1" horizontalDpi="300" verticalDpi="300" orientation="portrait" paperSize="9" scale="74" r:id="rId3"/>
  <headerFooter alignWithMargins="0">
    <oddHeader>&amp;CΕΠΙΣΚΕΥΗ ΝΕΚΡΟΤΑΦΕΙΟ ΑΝΩ ΠΟΛΗΣ ΚΥΠΑΡΙΣΣΙΑΣ</oddHeader>
    <oddFooter>&amp;C/</oddFooter>
  </headerFooter>
  <rowBreaks count="1" manualBreakCount="1">
    <brk id="3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8"/>
  <sheetViews>
    <sheetView view="pageBreakPreview" zoomScale="85" zoomScaleSheetLayoutView="85" workbookViewId="0" topLeftCell="A1">
      <selection activeCell="G21" sqref="G21"/>
    </sheetView>
  </sheetViews>
  <sheetFormatPr defaultColWidth="9.140625" defaultRowHeight="12.75"/>
  <cols>
    <col min="1" max="1" width="6.140625" style="1" customWidth="1"/>
    <col min="2" max="2" width="34.00390625" style="2" customWidth="1"/>
    <col min="3" max="3" width="11.57421875" style="1" customWidth="1"/>
    <col min="4" max="4" width="12.8515625" style="1" customWidth="1"/>
    <col min="5" max="5" width="10.8515625" style="1" bestFit="1" customWidth="1"/>
    <col min="6" max="6" width="9.7109375" style="3" customWidth="1"/>
    <col min="7" max="7" width="9.140625" style="4" customWidth="1"/>
    <col min="8" max="9" width="10.140625" style="3" customWidth="1"/>
    <col min="10" max="10" width="9.28125" style="4" bestFit="1" customWidth="1"/>
    <col min="11" max="11" width="10.140625" style="4" customWidth="1"/>
    <col min="12" max="16384" width="9.140625" style="4" customWidth="1"/>
  </cols>
  <sheetData>
    <row r="1" spans="1:9" ht="13.5" customHeight="1">
      <c r="A1" s="88" t="s">
        <v>0</v>
      </c>
      <c r="B1" s="49"/>
      <c r="C1" s="50"/>
      <c r="D1" s="106" t="s">
        <v>181</v>
      </c>
      <c r="E1" s="107"/>
      <c r="F1" s="107"/>
      <c r="G1" s="107"/>
      <c r="H1" s="107"/>
      <c r="I1" s="108"/>
    </row>
    <row r="2" spans="1:9" ht="15">
      <c r="A2" s="89" t="s">
        <v>1</v>
      </c>
      <c r="D2" s="109"/>
      <c r="E2" s="109"/>
      <c r="F2" s="109"/>
      <c r="G2" s="109"/>
      <c r="H2" s="109"/>
      <c r="I2" s="110"/>
    </row>
    <row r="3" spans="1:9" ht="15">
      <c r="A3" s="89" t="s">
        <v>2</v>
      </c>
      <c r="E3" s="5"/>
      <c r="F3" s="6"/>
      <c r="G3" s="7"/>
      <c r="H3" s="5"/>
      <c r="I3" s="52"/>
    </row>
    <row r="4" spans="1:9" ht="15">
      <c r="A4" s="89" t="s">
        <v>3</v>
      </c>
      <c r="D4" s="76"/>
      <c r="E4" s="5"/>
      <c r="F4" s="6"/>
      <c r="G4" s="8"/>
      <c r="H4" s="6"/>
      <c r="I4" s="52"/>
    </row>
    <row r="5" spans="1:9" ht="13.5" customHeight="1">
      <c r="A5" s="119" t="s">
        <v>45</v>
      </c>
      <c r="B5" s="120"/>
      <c r="C5" s="9"/>
      <c r="D5" s="10"/>
      <c r="E5" s="5"/>
      <c r="F5" s="10"/>
      <c r="G5" s="8"/>
      <c r="H5" s="6"/>
      <c r="I5" s="52"/>
    </row>
    <row r="6" spans="1:9" ht="13.5" customHeight="1">
      <c r="A6" s="121" t="s">
        <v>46</v>
      </c>
      <c r="B6" s="122"/>
      <c r="C6" s="9"/>
      <c r="D6" s="10"/>
      <c r="E6" s="5"/>
      <c r="F6" s="10"/>
      <c r="G6" s="8"/>
      <c r="H6" s="6"/>
      <c r="I6" s="52"/>
    </row>
    <row r="7" spans="1:9" ht="13.5" customHeight="1">
      <c r="A7" s="78"/>
      <c r="C7" s="9"/>
      <c r="D7" s="10"/>
      <c r="E7" s="5"/>
      <c r="F7" s="10"/>
      <c r="G7" s="8"/>
      <c r="H7" s="6"/>
      <c r="I7" s="52"/>
    </row>
    <row r="8" spans="1:9" ht="14.25">
      <c r="A8" s="79"/>
      <c r="C8" s="9"/>
      <c r="D8" s="10"/>
      <c r="E8" s="5"/>
      <c r="F8" s="6"/>
      <c r="G8" s="8"/>
      <c r="H8" s="6"/>
      <c r="I8" s="52"/>
    </row>
    <row r="9" spans="1:9" ht="18">
      <c r="A9" s="111" t="s">
        <v>4</v>
      </c>
      <c r="B9" s="112"/>
      <c r="C9" s="112"/>
      <c r="D9" s="112"/>
      <c r="E9" s="112"/>
      <c r="F9" s="112"/>
      <c r="G9" s="112"/>
      <c r="H9" s="112"/>
      <c r="I9" s="113"/>
    </row>
    <row r="10" spans="1:9" ht="18">
      <c r="A10" s="53"/>
      <c r="B10" s="11"/>
      <c r="C10" s="11"/>
      <c r="D10" s="11"/>
      <c r="E10" s="11"/>
      <c r="F10" s="11"/>
      <c r="G10" s="11"/>
      <c r="H10" s="11"/>
      <c r="I10" s="54"/>
    </row>
    <row r="11" spans="1:9" ht="18">
      <c r="A11" s="53"/>
      <c r="B11" s="11"/>
      <c r="C11" s="11"/>
      <c r="D11" s="11"/>
      <c r="E11" s="11"/>
      <c r="F11" s="11"/>
      <c r="G11" s="11"/>
      <c r="H11" s="11"/>
      <c r="I11" s="54"/>
    </row>
    <row r="12" spans="1:9" ht="12.75">
      <c r="A12" s="55"/>
      <c r="B12" s="12"/>
      <c r="C12" s="13"/>
      <c r="D12" s="14"/>
      <c r="E12" s="13"/>
      <c r="F12" s="15"/>
      <c r="G12" s="16"/>
      <c r="H12" s="15"/>
      <c r="I12" s="56"/>
    </row>
    <row r="13" spans="1:9" s="18" customFormat="1" ht="24.75" customHeight="1">
      <c r="A13" s="114" t="s">
        <v>6</v>
      </c>
      <c r="B13" s="115" t="s">
        <v>5</v>
      </c>
      <c r="C13" s="115" t="s">
        <v>7</v>
      </c>
      <c r="D13" s="17" t="s">
        <v>8</v>
      </c>
      <c r="E13" s="116" t="s">
        <v>28</v>
      </c>
      <c r="F13" s="118" t="s">
        <v>9</v>
      </c>
      <c r="G13" s="118" t="s">
        <v>10</v>
      </c>
      <c r="H13" s="123" t="s">
        <v>11</v>
      </c>
      <c r="I13" s="124"/>
    </row>
    <row r="14" spans="1:9" s="18" customFormat="1" ht="41.25" customHeight="1">
      <c r="A14" s="114"/>
      <c r="B14" s="115"/>
      <c r="C14" s="115"/>
      <c r="D14" s="17" t="s">
        <v>12</v>
      </c>
      <c r="E14" s="117"/>
      <c r="F14" s="118"/>
      <c r="G14" s="118"/>
      <c r="H14" s="19" t="s">
        <v>13</v>
      </c>
      <c r="I14" s="51" t="s">
        <v>14</v>
      </c>
    </row>
    <row r="15" spans="1:9" s="42" customFormat="1" ht="18">
      <c r="A15" s="57" t="s">
        <v>185</v>
      </c>
      <c r="B15" s="58"/>
      <c r="C15" s="58"/>
      <c r="D15" s="58"/>
      <c r="E15" s="58"/>
      <c r="F15" s="58"/>
      <c r="G15" s="58"/>
      <c r="H15" s="58"/>
      <c r="I15" s="105">
        <f>SUM(H16:H37)</f>
        <v>10538.410000000002</v>
      </c>
    </row>
    <row r="16" spans="1:9" s="42" customFormat="1" ht="15" customHeight="1">
      <c r="A16" s="94">
        <v>1</v>
      </c>
      <c r="B16" s="91" t="s">
        <v>52</v>
      </c>
      <c r="C16" s="90" t="s">
        <v>53</v>
      </c>
      <c r="D16" s="90" t="s">
        <v>54</v>
      </c>
      <c r="E16" s="90" t="s">
        <v>55</v>
      </c>
      <c r="F16" s="45">
        <v>10</v>
      </c>
      <c r="G16" s="45">
        <v>13.5</v>
      </c>
      <c r="H16" s="45">
        <f aca="true" t="shared" si="0" ref="H16:H58">ROUND(G16*F16,2)</f>
        <v>135</v>
      </c>
      <c r="I16" s="93"/>
    </row>
    <row r="17" spans="1:9" s="42" customFormat="1" ht="15" customHeight="1">
      <c r="A17" s="94">
        <v>2</v>
      </c>
      <c r="B17" s="91" t="s">
        <v>56</v>
      </c>
      <c r="C17" s="90" t="s">
        <v>58</v>
      </c>
      <c r="D17" s="90" t="s">
        <v>57</v>
      </c>
      <c r="E17" s="90" t="s">
        <v>55</v>
      </c>
      <c r="F17" s="45">
        <v>20</v>
      </c>
      <c r="G17" s="45">
        <v>1.65</v>
      </c>
      <c r="H17" s="45">
        <f t="shared" si="0"/>
        <v>33</v>
      </c>
      <c r="I17" s="93"/>
    </row>
    <row r="18" spans="1:9" s="42" customFormat="1" ht="15" customHeight="1">
      <c r="A18" s="94">
        <v>3</v>
      </c>
      <c r="B18" s="92" t="s">
        <v>59</v>
      </c>
      <c r="C18" s="90" t="s">
        <v>64</v>
      </c>
      <c r="D18" s="90" t="s">
        <v>65</v>
      </c>
      <c r="E18" s="90" t="s">
        <v>66</v>
      </c>
      <c r="F18" s="45">
        <v>50</v>
      </c>
      <c r="G18" s="45">
        <v>5.6</v>
      </c>
      <c r="H18" s="45">
        <f t="shared" si="0"/>
        <v>280</v>
      </c>
      <c r="I18" s="93"/>
    </row>
    <row r="19" spans="1:9" s="42" customFormat="1" ht="30" customHeight="1">
      <c r="A19" s="94">
        <v>4</v>
      </c>
      <c r="B19" s="92" t="s">
        <v>60</v>
      </c>
      <c r="C19" s="90" t="s">
        <v>62</v>
      </c>
      <c r="D19" s="90" t="s">
        <v>61</v>
      </c>
      <c r="E19" s="90" t="s">
        <v>63</v>
      </c>
      <c r="F19" s="45">
        <v>250</v>
      </c>
      <c r="G19" s="45">
        <v>0.45</v>
      </c>
      <c r="H19" s="45">
        <f t="shared" si="0"/>
        <v>112.5</v>
      </c>
      <c r="I19" s="93"/>
    </row>
    <row r="20" spans="1:9" s="42" customFormat="1" ht="30" customHeight="1">
      <c r="A20" s="94">
        <v>5</v>
      </c>
      <c r="B20" s="92" t="s">
        <v>67</v>
      </c>
      <c r="C20" s="90" t="s">
        <v>68</v>
      </c>
      <c r="D20" s="90" t="s">
        <v>69</v>
      </c>
      <c r="E20" s="90" t="s">
        <v>42</v>
      </c>
      <c r="F20" s="45">
        <v>100</v>
      </c>
      <c r="G20" s="45">
        <v>4.5</v>
      </c>
      <c r="H20" s="45">
        <f t="shared" si="0"/>
        <v>450</v>
      </c>
      <c r="I20" s="93"/>
    </row>
    <row r="21" spans="1:9" s="42" customFormat="1" ht="45" customHeight="1">
      <c r="A21" s="94">
        <v>6</v>
      </c>
      <c r="B21" s="92" t="s">
        <v>108</v>
      </c>
      <c r="C21" s="90" t="s">
        <v>113</v>
      </c>
      <c r="D21" s="90" t="s">
        <v>109</v>
      </c>
      <c r="E21" s="90" t="s">
        <v>43</v>
      </c>
      <c r="F21" s="45">
        <v>20</v>
      </c>
      <c r="G21" s="45">
        <v>40</v>
      </c>
      <c r="H21" s="45">
        <f t="shared" si="0"/>
        <v>800</v>
      </c>
      <c r="I21" s="93"/>
    </row>
    <row r="22" spans="1:9" s="42" customFormat="1" ht="60" customHeight="1">
      <c r="A22" s="94">
        <v>7</v>
      </c>
      <c r="B22" s="92" t="s">
        <v>112</v>
      </c>
      <c r="C22" s="90" t="s">
        <v>114</v>
      </c>
      <c r="D22" s="90" t="s">
        <v>115</v>
      </c>
      <c r="E22" s="90" t="s">
        <v>43</v>
      </c>
      <c r="F22" s="45">
        <v>10</v>
      </c>
      <c r="G22" s="45">
        <v>80</v>
      </c>
      <c r="H22" s="45">
        <f>ROUND(G22*F22,2)</f>
        <v>800</v>
      </c>
      <c r="I22" s="93"/>
    </row>
    <row r="23" spans="1:9" s="42" customFormat="1" ht="45" customHeight="1">
      <c r="A23" s="94">
        <v>8</v>
      </c>
      <c r="B23" s="92" t="s">
        <v>101</v>
      </c>
      <c r="C23" s="90" t="s">
        <v>102</v>
      </c>
      <c r="D23" s="90" t="s">
        <v>103</v>
      </c>
      <c r="E23" s="90" t="s">
        <v>43</v>
      </c>
      <c r="F23" s="45">
        <v>20</v>
      </c>
      <c r="G23" s="45">
        <v>22.77</v>
      </c>
      <c r="H23" s="45">
        <f t="shared" si="0"/>
        <v>455.4</v>
      </c>
      <c r="I23" s="93"/>
    </row>
    <row r="24" spans="1:9" s="42" customFormat="1" ht="60" customHeight="1">
      <c r="A24" s="94">
        <v>9</v>
      </c>
      <c r="B24" s="92" t="s">
        <v>104</v>
      </c>
      <c r="C24" s="90" t="s">
        <v>105</v>
      </c>
      <c r="D24" s="90" t="s">
        <v>106</v>
      </c>
      <c r="E24" s="90" t="s">
        <v>43</v>
      </c>
      <c r="F24" s="45">
        <v>2</v>
      </c>
      <c r="G24" s="45">
        <v>33.52</v>
      </c>
      <c r="H24" s="45">
        <f t="shared" si="0"/>
        <v>67.04</v>
      </c>
      <c r="I24" s="93"/>
    </row>
    <row r="25" spans="1:9" s="42" customFormat="1" ht="45" customHeight="1">
      <c r="A25" s="96">
        <v>10</v>
      </c>
      <c r="B25" s="95" t="s">
        <v>138</v>
      </c>
      <c r="C25" s="97" t="s">
        <v>140</v>
      </c>
      <c r="D25" s="97" t="s">
        <v>141</v>
      </c>
      <c r="E25" s="97" t="s">
        <v>139</v>
      </c>
      <c r="F25" s="98">
        <v>27.5</v>
      </c>
      <c r="G25" s="98">
        <v>5.1</v>
      </c>
      <c r="H25" s="98">
        <f>ROUND(G25*F25,2)</f>
        <v>140.25</v>
      </c>
      <c r="I25" s="99"/>
    </row>
    <row r="26" spans="1:11" ht="27.75" customHeight="1">
      <c r="A26" s="94">
        <v>11</v>
      </c>
      <c r="B26" s="43" t="s">
        <v>29</v>
      </c>
      <c r="C26" s="48" t="s">
        <v>30</v>
      </c>
      <c r="D26" s="44" t="s">
        <v>31</v>
      </c>
      <c r="E26" s="90" t="s">
        <v>42</v>
      </c>
      <c r="F26" s="45">
        <v>500</v>
      </c>
      <c r="G26" s="46">
        <v>2.6</v>
      </c>
      <c r="H26" s="45">
        <f>ROUND(G26*F26,2)</f>
        <v>1300</v>
      </c>
      <c r="I26" s="60"/>
      <c r="K26" s="20"/>
    </row>
    <row r="27" spans="1:9" s="42" customFormat="1" ht="30" customHeight="1">
      <c r="A27" s="94">
        <v>12</v>
      </c>
      <c r="B27" s="92" t="s">
        <v>107</v>
      </c>
      <c r="C27" s="90" t="s">
        <v>116</v>
      </c>
      <c r="D27" s="90" t="s">
        <v>44</v>
      </c>
      <c r="E27" s="90" t="s">
        <v>43</v>
      </c>
      <c r="F27" s="45">
        <v>5</v>
      </c>
      <c r="G27" s="45">
        <v>5</v>
      </c>
      <c r="H27" s="45">
        <f t="shared" si="0"/>
        <v>25</v>
      </c>
      <c r="I27" s="93"/>
    </row>
    <row r="28" spans="1:9" s="42" customFormat="1" ht="30" customHeight="1">
      <c r="A28" s="94">
        <v>13</v>
      </c>
      <c r="B28" s="92" t="s">
        <v>70</v>
      </c>
      <c r="C28" s="90" t="s">
        <v>71</v>
      </c>
      <c r="D28" s="90" t="s">
        <v>72</v>
      </c>
      <c r="E28" s="90" t="s">
        <v>43</v>
      </c>
      <c r="F28" s="45">
        <v>100</v>
      </c>
      <c r="G28" s="45">
        <v>0.9</v>
      </c>
      <c r="H28" s="45">
        <f t="shared" si="0"/>
        <v>90</v>
      </c>
      <c r="I28" s="93"/>
    </row>
    <row r="29" spans="1:9" s="42" customFormat="1" ht="30" customHeight="1">
      <c r="A29" s="94">
        <v>14</v>
      </c>
      <c r="B29" s="92" t="s">
        <v>73</v>
      </c>
      <c r="C29" s="90" t="s">
        <v>74</v>
      </c>
      <c r="D29" s="90" t="s">
        <v>75</v>
      </c>
      <c r="E29" s="90" t="s">
        <v>66</v>
      </c>
      <c r="F29" s="45">
        <v>50</v>
      </c>
      <c r="G29" s="45">
        <v>5.6</v>
      </c>
      <c r="H29" s="45">
        <f t="shared" si="0"/>
        <v>280</v>
      </c>
      <c r="I29" s="93"/>
    </row>
    <row r="30" spans="1:9" s="42" customFormat="1" ht="30" customHeight="1">
      <c r="A30" s="94">
        <v>15</v>
      </c>
      <c r="B30" s="92" t="s">
        <v>76</v>
      </c>
      <c r="C30" s="90" t="s">
        <v>77</v>
      </c>
      <c r="D30" s="90" t="s">
        <v>78</v>
      </c>
      <c r="E30" s="90" t="s">
        <v>43</v>
      </c>
      <c r="F30" s="98">
        <v>80</v>
      </c>
      <c r="G30" s="45">
        <v>25.02</v>
      </c>
      <c r="H30" s="45">
        <f t="shared" si="0"/>
        <v>2001.6</v>
      </c>
      <c r="I30" s="93"/>
    </row>
    <row r="31" spans="1:9" s="42" customFormat="1" ht="30" customHeight="1">
      <c r="A31" s="94">
        <v>16</v>
      </c>
      <c r="B31" s="92" t="s">
        <v>117</v>
      </c>
      <c r="C31" s="90" t="s">
        <v>118</v>
      </c>
      <c r="D31" s="90" t="s">
        <v>78</v>
      </c>
      <c r="E31" s="90" t="s">
        <v>43</v>
      </c>
      <c r="F31" s="45">
        <v>9</v>
      </c>
      <c r="G31" s="45">
        <v>30</v>
      </c>
      <c r="H31" s="45">
        <f>ROUND(G31*F31,2)</f>
        <v>270</v>
      </c>
      <c r="I31" s="93"/>
    </row>
    <row r="32" spans="1:9" s="42" customFormat="1" ht="45" customHeight="1">
      <c r="A32" s="94">
        <v>17</v>
      </c>
      <c r="B32" s="92" t="s">
        <v>83</v>
      </c>
      <c r="C32" s="90" t="s">
        <v>82</v>
      </c>
      <c r="D32" s="90" t="s">
        <v>79</v>
      </c>
      <c r="E32" s="90" t="s">
        <v>43</v>
      </c>
      <c r="F32" s="45">
        <v>75</v>
      </c>
      <c r="G32" s="45">
        <v>6</v>
      </c>
      <c r="H32" s="45">
        <f t="shared" si="0"/>
        <v>450</v>
      </c>
      <c r="I32" s="93"/>
    </row>
    <row r="33" spans="1:9" s="42" customFormat="1" ht="30" customHeight="1">
      <c r="A33" s="96">
        <v>18</v>
      </c>
      <c r="B33" s="100" t="s">
        <v>144</v>
      </c>
      <c r="C33" s="101" t="s">
        <v>142</v>
      </c>
      <c r="D33" s="101" t="s">
        <v>143</v>
      </c>
      <c r="E33" s="97" t="s">
        <v>139</v>
      </c>
      <c r="F33" s="98">
        <v>12.5</v>
      </c>
      <c r="G33" s="102">
        <v>15</v>
      </c>
      <c r="H33" s="98">
        <f>ROUND(G33*F33,2)</f>
        <v>187.5</v>
      </c>
      <c r="I33" s="103"/>
    </row>
    <row r="34" spans="1:9" s="42" customFormat="1" ht="45" customHeight="1">
      <c r="A34" s="94">
        <v>19</v>
      </c>
      <c r="B34" s="43" t="s">
        <v>33</v>
      </c>
      <c r="C34" s="44" t="s">
        <v>34</v>
      </c>
      <c r="D34" s="44" t="s">
        <v>35</v>
      </c>
      <c r="E34" s="90" t="s">
        <v>43</v>
      </c>
      <c r="F34" s="45">
        <v>5</v>
      </c>
      <c r="G34" s="46">
        <v>30.52</v>
      </c>
      <c r="H34" s="45">
        <f t="shared" si="0"/>
        <v>152.6</v>
      </c>
      <c r="I34" s="60"/>
    </row>
    <row r="35" spans="1:9" s="42" customFormat="1" ht="45" customHeight="1">
      <c r="A35" s="94">
        <v>20</v>
      </c>
      <c r="B35" s="43" t="s">
        <v>80</v>
      </c>
      <c r="C35" s="44" t="s">
        <v>81</v>
      </c>
      <c r="D35" s="44" t="s">
        <v>35</v>
      </c>
      <c r="E35" s="90" t="s">
        <v>43</v>
      </c>
      <c r="F35" s="45">
        <v>1</v>
      </c>
      <c r="G35" s="46">
        <v>58.52</v>
      </c>
      <c r="H35" s="45">
        <f t="shared" si="0"/>
        <v>58.52</v>
      </c>
      <c r="I35" s="60"/>
    </row>
    <row r="36" spans="1:9" s="42" customFormat="1" ht="30" customHeight="1">
      <c r="A36" s="94">
        <v>21</v>
      </c>
      <c r="B36" s="43" t="s">
        <v>84</v>
      </c>
      <c r="C36" s="44" t="s">
        <v>110</v>
      </c>
      <c r="D36" s="44" t="s">
        <v>32</v>
      </c>
      <c r="E36" s="90" t="s">
        <v>42</v>
      </c>
      <c r="F36" s="45">
        <v>250</v>
      </c>
      <c r="G36" s="46">
        <v>8</v>
      </c>
      <c r="H36" s="45">
        <f t="shared" si="0"/>
        <v>2000</v>
      </c>
      <c r="I36" s="60"/>
    </row>
    <row r="37" spans="1:9" s="42" customFormat="1" ht="15" customHeight="1">
      <c r="A37" s="94">
        <v>22</v>
      </c>
      <c r="B37" s="43" t="s">
        <v>36</v>
      </c>
      <c r="C37" s="44" t="s">
        <v>37</v>
      </c>
      <c r="D37" s="44" t="s">
        <v>32</v>
      </c>
      <c r="E37" s="90" t="s">
        <v>42</v>
      </c>
      <c r="F37" s="45">
        <v>50</v>
      </c>
      <c r="G37" s="46">
        <v>9</v>
      </c>
      <c r="H37" s="45">
        <f t="shared" si="0"/>
        <v>450</v>
      </c>
      <c r="I37" s="60"/>
    </row>
    <row r="38" spans="1:9" s="42" customFormat="1" ht="18">
      <c r="A38" s="57" t="s">
        <v>186</v>
      </c>
      <c r="B38" s="58"/>
      <c r="C38" s="58"/>
      <c r="D38" s="58"/>
      <c r="E38" s="58"/>
      <c r="F38" s="58"/>
      <c r="G38" s="58"/>
      <c r="H38" s="58"/>
      <c r="I38" s="105">
        <f>SUM(H39:H48)</f>
        <v>23548</v>
      </c>
    </row>
    <row r="39" spans="1:9" s="42" customFormat="1" ht="15" customHeight="1">
      <c r="A39" s="94">
        <v>23</v>
      </c>
      <c r="B39" s="43" t="s">
        <v>39</v>
      </c>
      <c r="C39" s="44" t="s">
        <v>41</v>
      </c>
      <c r="D39" s="44" t="s">
        <v>40</v>
      </c>
      <c r="E39" s="90" t="s">
        <v>42</v>
      </c>
      <c r="F39" s="45">
        <v>250</v>
      </c>
      <c r="G39" s="46">
        <v>5.6</v>
      </c>
      <c r="H39" s="45">
        <f>ROUND(G39*F39,2)</f>
        <v>1400</v>
      </c>
      <c r="I39" s="60"/>
    </row>
    <row r="40" spans="1:9" s="42" customFormat="1" ht="60" customHeight="1">
      <c r="A40" s="96">
        <v>24</v>
      </c>
      <c r="B40" s="100" t="s">
        <v>148</v>
      </c>
      <c r="C40" s="101" t="s">
        <v>149</v>
      </c>
      <c r="D40" s="101" t="s">
        <v>150</v>
      </c>
      <c r="E40" s="97" t="s">
        <v>139</v>
      </c>
      <c r="F40" s="98">
        <v>49</v>
      </c>
      <c r="G40" s="102">
        <v>84</v>
      </c>
      <c r="H40" s="98">
        <f>ROUND(G40*F40,2)</f>
        <v>4116</v>
      </c>
      <c r="I40" s="103"/>
    </row>
    <row r="41" spans="1:9" s="42" customFormat="1" ht="30" customHeight="1">
      <c r="A41" s="94">
        <v>25</v>
      </c>
      <c r="B41" s="43" t="s">
        <v>129</v>
      </c>
      <c r="C41" s="44" t="s">
        <v>130</v>
      </c>
      <c r="D41" s="44" t="s">
        <v>131</v>
      </c>
      <c r="E41" s="90" t="s">
        <v>43</v>
      </c>
      <c r="F41" s="45">
        <v>20</v>
      </c>
      <c r="G41" s="46">
        <v>106</v>
      </c>
      <c r="H41" s="45">
        <f t="shared" si="0"/>
        <v>2120</v>
      </c>
      <c r="I41" s="60"/>
    </row>
    <row r="42" spans="1:9" s="42" customFormat="1" ht="15" customHeight="1">
      <c r="A42" s="94">
        <v>26</v>
      </c>
      <c r="B42" s="43" t="s">
        <v>123</v>
      </c>
      <c r="C42" s="44" t="s">
        <v>124</v>
      </c>
      <c r="D42" s="44" t="s">
        <v>125</v>
      </c>
      <c r="E42" s="90" t="s">
        <v>42</v>
      </c>
      <c r="F42" s="98">
        <v>90</v>
      </c>
      <c r="G42" s="46">
        <v>15.7</v>
      </c>
      <c r="H42" s="45">
        <f>ROUND(G42*F42,2)</f>
        <v>1413</v>
      </c>
      <c r="I42" s="60"/>
    </row>
    <row r="43" spans="1:9" s="42" customFormat="1" ht="30" customHeight="1">
      <c r="A43" s="96">
        <v>27</v>
      </c>
      <c r="B43" s="100" t="s">
        <v>151</v>
      </c>
      <c r="C43" s="101" t="s">
        <v>152</v>
      </c>
      <c r="D43" s="101" t="s">
        <v>153</v>
      </c>
      <c r="E43" s="97" t="s">
        <v>38</v>
      </c>
      <c r="F43" s="98">
        <v>2000</v>
      </c>
      <c r="G43" s="102">
        <v>1.13</v>
      </c>
      <c r="H43" s="98">
        <f>ROUND(G43*F43,2)</f>
        <v>2260</v>
      </c>
      <c r="I43" s="103"/>
    </row>
    <row r="44" spans="1:9" s="42" customFormat="1" ht="15" customHeight="1">
      <c r="A44" s="96">
        <v>28</v>
      </c>
      <c r="B44" s="100" t="s">
        <v>154</v>
      </c>
      <c r="C44" s="101" t="s">
        <v>155</v>
      </c>
      <c r="D44" s="101" t="s">
        <v>156</v>
      </c>
      <c r="E44" s="97" t="s">
        <v>38</v>
      </c>
      <c r="F44" s="98">
        <v>600</v>
      </c>
      <c r="G44" s="102">
        <v>1.01</v>
      </c>
      <c r="H44" s="98">
        <f>ROUND(G44*F44,2)</f>
        <v>606</v>
      </c>
      <c r="I44" s="103"/>
    </row>
    <row r="45" spans="1:9" s="42" customFormat="1" ht="45" customHeight="1">
      <c r="A45" s="96">
        <v>29</v>
      </c>
      <c r="B45" s="100" t="s">
        <v>145</v>
      </c>
      <c r="C45" s="101" t="s">
        <v>146</v>
      </c>
      <c r="D45" s="101" t="s">
        <v>147</v>
      </c>
      <c r="E45" s="97" t="s">
        <v>139</v>
      </c>
      <c r="F45" s="98">
        <v>73.5</v>
      </c>
      <c r="G45" s="102">
        <v>73</v>
      </c>
      <c r="H45" s="98">
        <f>ROUND(G45*F45,2)</f>
        <v>5365.5</v>
      </c>
      <c r="I45" s="103"/>
    </row>
    <row r="46" spans="1:9" s="42" customFormat="1" ht="30" customHeight="1">
      <c r="A46" s="94">
        <v>30</v>
      </c>
      <c r="B46" s="43" t="s">
        <v>136</v>
      </c>
      <c r="C46" s="44" t="s">
        <v>137</v>
      </c>
      <c r="D46" s="44" t="s">
        <v>88</v>
      </c>
      <c r="E46" s="90" t="s">
        <v>43</v>
      </c>
      <c r="F46" s="45">
        <v>20</v>
      </c>
      <c r="G46" s="46">
        <v>56</v>
      </c>
      <c r="H46" s="45">
        <f>ROUND(G46*F46,2)</f>
        <v>1120</v>
      </c>
      <c r="I46" s="60"/>
    </row>
    <row r="47" spans="1:9" s="42" customFormat="1" ht="15" customHeight="1">
      <c r="A47" s="94">
        <v>31</v>
      </c>
      <c r="B47" s="43" t="s">
        <v>86</v>
      </c>
      <c r="C47" s="44" t="s">
        <v>87</v>
      </c>
      <c r="D47" s="44" t="s">
        <v>88</v>
      </c>
      <c r="E47" s="90" t="s">
        <v>43</v>
      </c>
      <c r="F47" s="45">
        <v>25</v>
      </c>
      <c r="G47" s="46">
        <v>106</v>
      </c>
      <c r="H47" s="45">
        <f t="shared" si="0"/>
        <v>2650</v>
      </c>
      <c r="I47" s="60"/>
    </row>
    <row r="48" spans="1:9" s="42" customFormat="1" ht="30" customHeight="1">
      <c r="A48" s="94">
        <v>32</v>
      </c>
      <c r="B48" s="43" t="s">
        <v>89</v>
      </c>
      <c r="C48" s="44" t="s">
        <v>90</v>
      </c>
      <c r="D48" s="44" t="s">
        <v>91</v>
      </c>
      <c r="E48" s="90" t="s">
        <v>42</v>
      </c>
      <c r="F48" s="45">
        <v>185</v>
      </c>
      <c r="G48" s="46">
        <v>13.5</v>
      </c>
      <c r="H48" s="45">
        <f t="shared" si="0"/>
        <v>2497.5</v>
      </c>
      <c r="I48" s="60"/>
    </row>
    <row r="49" spans="1:9" s="42" customFormat="1" ht="18">
      <c r="A49" s="57" t="s">
        <v>187</v>
      </c>
      <c r="B49" s="58"/>
      <c r="C49" s="58"/>
      <c r="D49" s="58"/>
      <c r="E49" s="58"/>
      <c r="F49" s="58"/>
      <c r="G49" s="58"/>
      <c r="H49" s="58"/>
      <c r="I49" s="105">
        <f>SUM(H50:H53)</f>
        <v>10500.85</v>
      </c>
    </row>
    <row r="50" spans="1:9" s="42" customFormat="1" ht="60" customHeight="1">
      <c r="A50" s="96">
        <v>33</v>
      </c>
      <c r="B50" s="100" t="s">
        <v>159</v>
      </c>
      <c r="C50" s="101" t="s">
        <v>160</v>
      </c>
      <c r="D50" s="101" t="s">
        <v>161</v>
      </c>
      <c r="E50" s="90" t="s">
        <v>42</v>
      </c>
      <c r="F50" s="98">
        <v>177.5</v>
      </c>
      <c r="G50" s="102">
        <v>19.7</v>
      </c>
      <c r="H50" s="98">
        <f>ROUND(G50*F50,2)</f>
        <v>3496.75</v>
      </c>
      <c r="I50" s="103"/>
    </row>
    <row r="51" spans="1:9" s="42" customFormat="1" ht="30" customHeight="1">
      <c r="A51" s="96">
        <v>34</v>
      </c>
      <c r="B51" s="100" t="s">
        <v>157</v>
      </c>
      <c r="C51" s="101" t="s">
        <v>158</v>
      </c>
      <c r="D51" s="101" t="s">
        <v>85</v>
      </c>
      <c r="E51" s="97" t="s">
        <v>128</v>
      </c>
      <c r="F51" s="98">
        <v>129</v>
      </c>
      <c r="G51" s="102">
        <v>16.8</v>
      </c>
      <c r="H51" s="98">
        <f>ROUND(G51*F51,2)</f>
        <v>2167.2</v>
      </c>
      <c r="I51" s="103"/>
    </row>
    <row r="52" spans="1:9" s="42" customFormat="1" ht="30" customHeight="1">
      <c r="A52" s="94">
        <v>35</v>
      </c>
      <c r="B52" s="43" t="s">
        <v>126</v>
      </c>
      <c r="C52" s="44" t="s">
        <v>127</v>
      </c>
      <c r="D52" s="44" t="s">
        <v>85</v>
      </c>
      <c r="E52" s="90" t="s">
        <v>128</v>
      </c>
      <c r="F52" s="45">
        <v>125</v>
      </c>
      <c r="G52" s="46">
        <v>19.7</v>
      </c>
      <c r="H52" s="45">
        <f>ROUND(G52*F52,2)</f>
        <v>2462.5</v>
      </c>
      <c r="I52" s="60"/>
    </row>
    <row r="53" spans="1:11" ht="15" customHeight="1">
      <c r="A53" s="96">
        <v>36</v>
      </c>
      <c r="B53" s="100" t="s">
        <v>167</v>
      </c>
      <c r="C53" s="104" t="s">
        <v>168</v>
      </c>
      <c r="D53" s="101" t="s">
        <v>169</v>
      </c>
      <c r="E53" s="97" t="s">
        <v>166</v>
      </c>
      <c r="F53" s="98">
        <v>212</v>
      </c>
      <c r="G53" s="102">
        <v>11.2</v>
      </c>
      <c r="H53" s="98">
        <f>ROUND(G53*F53,2)</f>
        <v>2374.4</v>
      </c>
      <c r="I53" s="103"/>
      <c r="K53" s="20"/>
    </row>
    <row r="54" spans="1:9" s="42" customFormat="1" ht="18">
      <c r="A54" s="57" t="s">
        <v>188</v>
      </c>
      <c r="B54" s="58"/>
      <c r="C54" s="58"/>
      <c r="D54" s="58"/>
      <c r="E54" s="58"/>
      <c r="F54" s="58"/>
      <c r="G54" s="58"/>
      <c r="H54" s="58"/>
      <c r="I54" s="105">
        <f>SUM(H55:H62)</f>
        <v>5877.9</v>
      </c>
    </row>
    <row r="55" spans="1:9" s="42" customFormat="1" ht="60" customHeight="1">
      <c r="A55" s="96">
        <v>37</v>
      </c>
      <c r="B55" s="100" t="s">
        <v>162</v>
      </c>
      <c r="C55" s="101" t="s">
        <v>163</v>
      </c>
      <c r="D55" s="101" t="s">
        <v>164</v>
      </c>
      <c r="E55" s="97" t="s">
        <v>165</v>
      </c>
      <c r="F55" s="98">
        <v>24</v>
      </c>
      <c r="G55" s="102">
        <v>6</v>
      </c>
      <c r="H55" s="98">
        <f>ROUND(G55*F55,2)</f>
        <v>144</v>
      </c>
      <c r="I55" s="103"/>
    </row>
    <row r="56" spans="1:9" s="42" customFormat="1" ht="30" customHeight="1">
      <c r="A56" s="94">
        <v>38</v>
      </c>
      <c r="B56" s="43" t="s">
        <v>182</v>
      </c>
      <c r="C56" s="44" t="s">
        <v>183</v>
      </c>
      <c r="D56" s="44" t="s">
        <v>184</v>
      </c>
      <c r="E56" s="90" t="s">
        <v>43</v>
      </c>
      <c r="F56" s="45">
        <v>1</v>
      </c>
      <c r="G56" s="46">
        <v>425</v>
      </c>
      <c r="H56" s="45">
        <f t="shared" si="0"/>
        <v>425</v>
      </c>
      <c r="I56" s="60"/>
    </row>
    <row r="57" spans="1:9" s="42" customFormat="1" ht="45" customHeight="1">
      <c r="A57" s="94">
        <v>39</v>
      </c>
      <c r="B57" s="43" t="s">
        <v>98</v>
      </c>
      <c r="C57" s="44" t="s">
        <v>99</v>
      </c>
      <c r="D57" s="44" t="s">
        <v>100</v>
      </c>
      <c r="E57" s="90" t="s">
        <v>38</v>
      </c>
      <c r="F57" s="45">
        <v>200</v>
      </c>
      <c r="G57" s="46">
        <v>2.6</v>
      </c>
      <c r="H57" s="45">
        <f t="shared" si="0"/>
        <v>520</v>
      </c>
      <c r="I57" s="60"/>
    </row>
    <row r="58" spans="1:9" s="42" customFormat="1" ht="45" customHeight="1">
      <c r="A58" s="94">
        <v>40</v>
      </c>
      <c r="B58" s="43" t="s">
        <v>95</v>
      </c>
      <c r="C58" s="44" t="s">
        <v>96</v>
      </c>
      <c r="D58" s="44" t="s">
        <v>97</v>
      </c>
      <c r="E58" s="90" t="s">
        <v>38</v>
      </c>
      <c r="F58" s="45">
        <v>520</v>
      </c>
      <c r="G58" s="46">
        <v>2.7</v>
      </c>
      <c r="H58" s="45">
        <f t="shared" si="0"/>
        <v>1404</v>
      </c>
      <c r="I58" s="60"/>
    </row>
    <row r="59" spans="1:11" ht="15" customHeight="1">
      <c r="A59" s="94">
        <v>41</v>
      </c>
      <c r="B59" s="43" t="s">
        <v>180</v>
      </c>
      <c r="C59" s="48" t="s">
        <v>179</v>
      </c>
      <c r="D59" s="44" t="s">
        <v>134</v>
      </c>
      <c r="E59" s="90" t="s">
        <v>165</v>
      </c>
      <c r="F59" s="45">
        <v>1</v>
      </c>
      <c r="G59" s="46">
        <v>2000</v>
      </c>
      <c r="H59" s="45">
        <f>ROUND(G59*F59,2)</f>
        <v>2000</v>
      </c>
      <c r="I59" s="60"/>
      <c r="K59" s="20"/>
    </row>
    <row r="60" spans="1:11" ht="15" customHeight="1">
      <c r="A60" s="96">
        <v>42</v>
      </c>
      <c r="B60" s="100" t="s">
        <v>176</v>
      </c>
      <c r="C60" s="104" t="s">
        <v>177</v>
      </c>
      <c r="D60" s="101" t="s">
        <v>178</v>
      </c>
      <c r="E60" s="97" t="s">
        <v>128</v>
      </c>
      <c r="F60" s="98">
        <v>2</v>
      </c>
      <c r="G60" s="102">
        <v>20</v>
      </c>
      <c r="H60" s="98">
        <f>ROUND(G60*F60,2)</f>
        <v>40</v>
      </c>
      <c r="I60" s="103"/>
      <c r="K60" s="20"/>
    </row>
    <row r="61" spans="1:11" ht="15" customHeight="1">
      <c r="A61" s="96">
        <v>43</v>
      </c>
      <c r="B61" s="100" t="s">
        <v>170</v>
      </c>
      <c r="C61" s="104" t="s">
        <v>171</v>
      </c>
      <c r="D61" s="101" t="s">
        <v>172</v>
      </c>
      <c r="E61" s="97" t="s">
        <v>139</v>
      </c>
      <c r="F61" s="98">
        <v>63</v>
      </c>
      <c r="G61" s="102">
        <v>2.3</v>
      </c>
      <c r="H61" s="98">
        <f>ROUND(G61*F61,2)</f>
        <v>144.9</v>
      </c>
      <c r="I61" s="103"/>
      <c r="K61" s="20"/>
    </row>
    <row r="62" spans="1:11" ht="15" customHeight="1">
      <c r="A62" s="96">
        <v>44</v>
      </c>
      <c r="B62" s="100" t="s">
        <v>173</v>
      </c>
      <c r="C62" s="104" t="s">
        <v>174</v>
      </c>
      <c r="D62" s="101" t="s">
        <v>175</v>
      </c>
      <c r="E62" s="97" t="s">
        <v>165</v>
      </c>
      <c r="F62" s="98">
        <v>1</v>
      </c>
      <c r="G62" s="102">
        <v>1200</v>
      </c>
      <c r="H62" s="98">
        <f>ROUND(G62*F62,2)</f>
        <v>1200</v>
      </c>
      <c r="I62" s="103"/>
      <c r="K62" s="20"/>
    </row>
    <row r="63" spans="1:9" ht="12.75">
      <c r="A63" s="61"/>
      <c r="F63" s="6"/>
      <c r="G63" s="8"/>
      <c r="H63" s="6"/>
      <c r="I63" s="52"/>
    </row>
    <row r="64" spans="1:9" ht="18">
      <c r="A64" s="125" t="s">
        <v>21</v>
      </c>
      <c r="B64" s="126"/>
      <c r="C64" s="126"/>
      <c r="D64" s="44"/>
      <c r="E64" s="44"/>
      <c r="F64" s="45"/>
      <c r="G64" s="46"/>
      <c r="H64" s="75">
        <f>SUM(H16:H62)</f>
        <v>50465.16</v>
      </c>
      <c r="I64" s="77">
        <f>H64</f>
        <v>50465.16</v>
      </c>
    </row>
    <row r="65" spans="1:9" ht="12.75">
      <c r="A65" s="62"/>
      <c r="B65" s="21"/>
      <c r="C65" s="13"/>
      <c r="D65" s="13"/>
      <c r="E65" s="13"/>
      <c r="F65" s="6"/>
      <c r="G65" s="22"/>
      <c r="H65" s="23"/>
      <c r="I65" s="63"/>
    </row>
    <row r="66" spans="1:9" ht="25.5">
      <c r="A66" s="64"/>
      <c r="B66" s="24" t="s">
        <v>22</v>
      </c>
      <c r="C66" s="26"/>
      <c r="D66" s="25"/>
      <c r="E66" s="25"/>
      <c r="F66" s="27"/>
      <c r="G66" s="28"/>
      <c r="H66" s="29"/>
      <c r="I66" s="65">
        <f>SUM(I64)</f>
        <v>50465.16</v>
      </c>
    </row>
    <row r="67" spans="1:9" ht="25.5">
      <c r="A67" s="64"/>
      <c r="B67" s="24" t="s">
        <v>47</v>
      </c>
      <c r="C67" s="26"/>
      <c r="D67" s="25"/>
      <c r="E67" s="25"/>
      <c r="F67" s="27"/>
      <c r="G67" s="28"/>
      <c r="H67" s="29"/>
      <c r="I67" s="65">
        <f>SUM(I66*0.18)</f>
        <v>9083.7288</v>
      </c>
    </row>
    <row r="68" spans="1:9" ht="12.75">
      <c r="A68" s="64"/>
      <c r="B68" s="24" t="s">
        <v>16</v>
      </c>
      <c r="C68" s="26"/>
      <c r="D68" s="25"/>
      <c r="E68" s="25"/>
      <c r="F68" s="27"/>
      <c r="G68" s="28"/>
      <c r="H68" s="29"/>
      <c r="I68" s="65">
        <f>SUM(I66:I67)</f>
        <v>59548.8888</v>
      </c>
    </row>
    <row r="69" spans="1:9" ht="12.75">
      <c r="A69" s="64"/>
      <c r="B69" s="24" t="s">
        <v>15</v>
      </c>
      <c r="C69" s="26"/>
      <c r="D69" s="30"/>
      <c r="E69" s="30"/>
      <c r="F69" s="27"/>
      <c r="G69" s="28"/>
      <c r="H69" s="31"/>
      <c r="I69" s="65">
        <f>SUM(I68*0.15)</f>
        <v>8932.33332</v>
      </c>
    </row>
    <row r="70" spans="1:11" ht="12.75">
      <c r="A70" s="64"/>
      <c r="B70" s="24" t="s">
        <v>48</v>
      </c>
      <c r="C70" s="26"/>
      <c r="D70" s="30"/>
      <c r="E70" s="30"/>
      <c r="F70" s="32"/>
      <c r="G70" s="33"/>
      <c r="H70" s="29"/>
      <c r="I70" s="65">
        <f>SUM(I68:I69)</f>
        <v>68481.22212</v>
      </c>
      <c r="K70" s="20"/>
    </row>
    <row r="71" spans="1:11" ht="12.75">
      <c r="A71" s="64"/>
      <c r="B71" s="24" t="s">
        <v>121</v>
      </c>
      <c r="C71" s="26"/>
      <c r="D71" s="30"/>
      <c r="E71" s="30"/>
      <c r="F71" s="32"/>
      <c r="G71" s="33"/>
      <c r="H71" s="29"/>
      <c r="I71" s="65">
        <v>400</v>
      </c>
      <c r="K71" s="20"/>
    </row>
    <row r="72" spans="1:11" ht="12.75">
      <c r="A72" s="64"/>
      <c r="B72" s="24" t="s">
        <v>49</v>
      </c>
      <c r="C72" s="26"/>
      <c r="D72" s="30"/>
      <c r="E72" s="30"/>
      <c r="F72" s="32"/>
      <c r="G72" s="33"/>
      <c r="H72" s="29"/>
      <c r="I72" s="65">
        <v>28.455</v>
      </c>
      <c r="K72" s="20"/>
    </row>
    <row r="73" spans="1:11" ht="12.75">
      <c r="A73" s="64"/>
      <c r="B73" s="24" t="s">
        <v>50</v>
      </c>
      <c r="C73" s="26"/>
      <c r="D73" s="30"/>
      <c r="E73" s="30"/>
      <c r="F73" s="32"/>
      <c r="G73" s="33"/>
      <c r="H73" s="29"/>
      <c r="I73" s="65">
        <f>SUM(I70:I72)</f>
        <v>68909.67712000001</v>
      </c>
      <c r="K73" s="20"/>
    </row>
    <row r="74" spans="1:9" ht="12.75">
      <c r="A74" s="64"/>
      <c r="B74" s="24" t="s">
        <v>111</v>
      </c>
      <c r="C74" s="26"/>
      <c r="D74" s="30"/>
      <c r="E74" s="30"/>
      <c r="F74" s="27"/>
      <c r="G74" s="28"/>
      <c r="H74" s="31"/>
      <c r="I74" s="65">
        <f>SUM(I73*0.24)</f>
        <v>16538.3225088</v>
      </c>
    </row>
    <row r="75" spans="1:9" ht="13.5" thickBot="1">
      <c r="A75" s="80"/>
      <c r="B75" s="81" t="s">
        <v>17</v>
      </c>
      <c r="C75" s="82"/>
      <c r="D75" s="83"/>
      <c r="E75" s="83"/>
      <c r="F75" s="84"/>
      <c r="G75" s="85"/>
      <c r="H75" s="86"/>
      <c r="I75" s="87">
        <f>SUM(I73:I74)</f>
        <v>85447.99962880001</v>
      </c>
    </row>
    <row r="76" spans="1:9" ht="12.75">
      <c r="A76" s="61"/>
      <c r="C76" s="34"/>
      <c r="D76" s="35"/>
      <c r="E76" s="35"/>
      <c r="F76" s="36"/>
      <c r="G76" s="8"/>
      <c r="H76" s="6"/>
      <c r="I76" s="52"/>
    </row>
    <row r="77" spans="1:9" ht="12.75">
      <c r="A77" s="61"/>
      <c r="C77" s="34"/>
      <c r="D77" s="35"/>
      <c r="E77" s="35"/>
      <c r="F77" s="36"/>
      <c r="G77" s="8"/>
      <c r="H77" s="6"/>
      <c r="I77" s="52"/>
    </row>
    <row r="78" spans="1:9" ht="15">
      <c r="A78" s="61"/>
      <c r="B78" s="37" t="s">
        <v>122</v>
      </c>
      <c r="C78" s="39"/>
      <c r="D78" s="37"/>
      <c r="E78" s="37"/>
      <c r="F78" s="37"/>
      <c r="G78" s="37" t="s">
        <v>122</v>
      </c>
      <c r="H78" s="37"/>
      <c r="I78" s="66"/>
    </row>
    <row r="79" spans="1:9" ht="15">
      <c r="A79" s="61"/>
      <c r="B79" s="37" t="s">
        <v>18</v>
      </c>
      <c r="C79" s="39"/>
      <c r="D79" s="37"/>
      <c r="E79" s="37"/>
      <c r="F79" s="37"/>
      <c r="G79" s="37" t="s">
        <v>19</v>
      </c>
      <c r="H79" s="37"/>
      <c r="I79" s="66"/>
    </row>
    <row r="80" spans="1:9" ht="15">
      <c r="A80" s="61"/>
      <c r="B80" s="37"/>
      <c r="C80" s="39"/>
      <c r="D80" s="37"/>
      <c r="E80" s="37"/>
      <c r="F80" s="37"/>
      <c r="G80" s="37" t="s">
        <v>26</v>
      </c>
      <c r="H80" s="37"/>
      <c r="I80" s="66"/>
    </row>
    <row r="81" spans="1:9" ht="15">
      <c r="A81" s="61"/>
      <c r="B81" s="37"/>
      <c r="C81" s="39"/>
      <c r="D81" s="37"/>
      <c r="E81" s="37"/>
      <c r="F81" s="37"/>
      <c r="G81" s="47" t="s">
        <v>27</v>
      </c>
      <c r="H81" s="37"/>
      <c r="I81" s="66"/>
    </row>
    <row r="82" spans="1:9" ht="15">
      <c r="A82" s="61"/>
      <c r="B82" s="37"/>
      <c r="C82" s="39"/>
      <c r="D82" s="37"/>
      <c r="E82" s="37"/>
      <c r="F82" s="37"/>
      <c r="G82" s="37"/>
      <c r="H82" s="37"/>
      <c r="I82" s="66"/>
    </row>
    <row r="83" spans="1:9" ht="15">
      <c r="A83" s="61"/>
      <c r="B83" s="40"/>
      <c r="C83" s="39"/>
      <c r="D83" s="39"/>
      <c r="E83" s="40"/>
      <c r="F83" s="41"/>
      <c r="G83" s="40"/>
      <c r="H83" s="38"/>
      <c r="I83" s="67"/>
    </row>
    <row r="84" spans="1:9" ht="15">
      <c r="A84" s="61"/>
      <c r="B84" s="37" t="s">
        <v>23</v>
      </c>
      <c r="C84" s="39"/>
      <c r="D84" s="37"/>
      <c r="E84" s="37"/>
      <c r="F84" s="37"/>
      <c r="G84" s="37" t="s">
        <v>25</v>
      </c>
      <c r="H84" s="37"/>
      <c r="I84" s="66"/>
    </row>
    <row r="85" spans="1:9" ht="15" customHeight="1">
      <c r="A85" s="61"/>
      <c r="B85" s="37" t="s">
        <v>24</v>
      </c>
      <c r="C85" s="39"/>
      <c r="D85" s="37"/>
      <c r="E85" s="37"/>
      <c r="F85" s="37"/>
      <c r="G85" s="37" t="s">
        <v>20</v>
      </c>
      <c r="H85" s="37"/>
      <c r="I85" s="66"/>
    </row>
    <row r="86" spans="1:9" ht="13.5" thickBot="1">
      <c r="A86" s="68"/>
      <c r="B86" s="69"/>
      <c r="C86" s="70"/>
      <c r="D86" s="71"/>
      <c r="E86" s="71"/>
      <c r="F86" s="72"/>
      <c r="G86" s="69"/>
      <c r="H86" s="73"/>
      <c r="I86" s="74"/>
    </row>
    <row r="87" spans="3:6" ht="12.75">
      <c r="C87" s="34"/>
      <c r="D87" s="35"/>
      <c r="E87" s="35"/>
      <c r="F87" s="36"/>
    </row>
    <row r="88" spans="3:6" ht="12.75">
      <c r="C88" s="34"/>
      <c r="D88" s="35"/>
      <c r="E88" s="35"/>
      <c r="F88" s="36"/>
    </row>
    <row r="89" spans="3:6" ht="12.75">
      <c r="C89" s="34"/>
      <c r="D89" s="35"/>
      <c r="E89" s="35"/>
      <c r="F89" s="36"/>
    </row>
    <row r="90" spans="3:6" ht="12.75">
      <c r="C90" s="34"/>
      <c r="D90" s="35"/>
      <c r="E90" s="35"/>
      <c r="F90" s="36"/>
    </row>
    <row r="91" spans="3:6" ht="12.75">
      <c r="C91" s="34"/>
      <c r="D91" s="35"/>
      <c r="E91" s="35"/>
      <c r="F91" s="36"/>
    </row>
    <row r="92" spans="3:6" ht="12.75">
      <c r="C92" s="34"/>
      <c r="D92" s="35"/>
      <c r="E92" s="35"/>
      <c r="F92" s="36"/>
    </row>
    <row r="93" spans="3:6" ht="12.75">
      <c r="C93" s="34"/>
      <c r="D93" s="35"/>
      <c r="E93" s="35"/>
      <c r="F93" s="36"/>
    </row>
    <row r="94" spans="3:6" ht="12.75">
      <c r="C94" s="34"/>
      <c r="D94" s="35"/>
      <c r="E94" s="35"/>
      <c r="F94" s="36"/>
    </row>
    <row r="95" spans="3:6" ht="12.75">
      <c r="C95" s="34"/>
      <c r="D95" s="35"/>
      <c r="E95" s="35"/>
      <c r="F95" s="36"/>
    </row>
    <row r="96" spans="3:6" ht="12.75">
      <c r="C96" s="34"/>
      <c r="D96" s="35"/>
      <c r="E96" s="35"/>
      <c r="F96" s="36"/>
    </row>
    <row r="97" spans="3:6" ht="12.75">
      <c r="C97" s="34"/>
      <c r="D97" s="35"/>
      <c r="E97" s="35"/>
      <c r="F97" s="36"/>
    </row>
    <row r="98" spans="3:6" ht="12.75">
      <c r="C98" s="34"/>
      <c r="D98" s="35"/>
      <c r="E98" s="35"/>
      <c r="F98" s="36"/>
    </row>
    <row r="99" spans="3:6" ht="12.75">
      <c r="C99" s="34"/>
      <c r="D99" s="35"/>
      <c r="E99" s="35"/>
      <c r="F99" s="36"/>
    </row>
    <row r="100" spans="3:6" ht="12.75">
      <c r="C100" s="34"/>
      <c r="D100" s="35"/>
      <c r="E100" s="35"/>
      <c r="F100" s="36"/>
    </row>
    <row r="101" spans="3:6" ht="12.75">
      <c r="C101" s="34"/>
      <c r="D101" s="35"/>
      <c r="E101" s="35"/>
      <c r="F101" s="36"/>
    </row>
    <row r="102" spans="3:6" ht="12.75">
      <c r="C102" s="34"/>
      <c r="D102" s="35"/>
      <c r="E102" s="35"/>
      <c r="F102" s="36"/>
    </row>
    <row r="103" spans="3:6" ht="12.75">
      <c r="C103" s="34"/>
      <c r="D103" s="35"/>
      <c r="E103" s="35"/>
      <c r="F103" s="36"/>
    </row>
    <row r="104" spans="3:6" ht="12.75">
      <c r="C104" s="34"/>
      <c r="D104" s="35"/>
      <c r="E104" s="35"/>
      <c r="F104" s="36"/>
    </row>
    <row r="105" spans="3:6" ht="12.75">
      <c r="C105" s="34"/>
      <c r="D105" s="35"/>
      <c r="E105" s="35"/>
      <c r="F105" s="36"/>
    </row>
    <row r="106" spans="3:6" ht="12.75">
      <c r="C106" s="34"/>
      <c r="D106" s="35"/>
      <c r="E106" s="35"/>
      <c r="F106" s="36"/>
    </row>
    <row r="107" spans="3:6" ht="12.75">
      <c r="C107" s="34"/>
      <c r="D107" s="35"/>
      <c r="E107" s="35"/>
      <c r="F107" s="36"/>
    </row>
    <row r="108" spans="3:6" ht="12.75">
      <c r="C108" s="34"/>
      <c r="D108" s="35"/>
      <c r="E108" s="35"/>
      <c r="F108" s="36"/>
    </row>
    <row r="109" spans="3:6" ht="12.75">
      <c r="C109" s="34"/>
      <c r="D109" s="35"/>
      <c r="E109" s="35"/>
      <c r="F109" s="36"/>
    </row>
    <row r="110" spans="3:6" ht="12.75">
      <c r="C110" s="34"/>
      <c r="D110" s="35"/>
      <c r="E110" s="35"/>
      <c r="F110" s="36"/>
    </row>
    <row r="111" spans="3:6" ht="12.75">
      <c r="C111" s="34"/>
      <c r="D111" s="35"/>
      <c r="E111" s="35"/>
      <c r="F111" s="36"/>
    </row>
    <row r="112" spans="3:6" ht="12.75">
      <c r="C112" s="34"/>
      <c r="D112" s="35"/>
      <c r="E112" s="35"/>
      <c r="F112" s="36"/>
    </row>
    <row r="113" spans="4:6" ht="12.75">
      <c r="D113" s="35"/>
      <c r="E113" s="35"/>
      <c r="F113" s="36"/>
    </row>
    <row r="114" spans="4:6" ht="12.75">
      <c r="D114" s="35"/>
      <c r="E114" s="35"/>
      <c r="F114" s="36"/>
    </row>
    <row r="115" spans="4:6" ht="12.75">
      <c r="D115" s="35"/>
      <c r="E115" s="35"/>
      <c r="F115" s="36"/>
    </row>
    <row r="116" spans="4:6" ht="12.75">
      <c r="D116" s="35"/>
      <c r="E116" s="35"/>
      <c r="F116" s="36"/>
    </row>
    <row r="117" spans="4:6" ht="12.75">
      <c r="D117" s="35"/>
      <c r="E117" s="35"/>
      <c r="F117" s="36"/>
    </row>
    <row r="118" spans="4:6" ht="12.75">
      <c r="D118" s="35"/>
      <c r="E118" s="35"/>
      <c r="F118" s="36"/>
    </row>
    <row r="119" spans="4:6" ht="12.75">
      <c r="D119" s="35"/>
      <c r="E119" s="35"/>
      <c r="F119" s="36"/>
    </row>
    <row r="120" spans="4:6" ht="12.75">
      <c r="D120" s="35"/>
      <c r="E120" s="35"/>
      <c r="F120" s="36"/>
    </row>
    <row r="121" spans="4:6" ht="12.75">
      <c r="D121" s="35"/>
      <c r="E121" s="35"/>
      <c r="F121" s="36"/>
    </row>
    <row r="122" spans="4:6" ht="12.75">
      <c r="D122" s="35"/>
      <c r="E122" s="35"/>
      <c r="F122" s="36"/>
    </row>
    <row r="123" spans="4:6" ht="12.75">
      <c r="D123" s="35"/>
      <c r="E123" s="35"/>
      <c r="F123" s="36"/>
    </row>
    <row r="124" spans="4:6" ht="12.75">
      <c r="D124" s="35"/>
      <c r="E124" s="35"/>
      <c r="F124" s="36"/>
    </row>
    <row r="125" spans="4:6" ht="12.75">
      <c r="D125" s="35"/>
      <c r="E125" s="35"/>
      <c r="F125" s="36"/>
    </row>
    <row r="126" spans="4:6" ht="12.75">
      <c r="D126" s="35"/>
      <c r="E126" s="35"/>
      <c r="F126" s="36"/>
    </row>
    <row r="127" spans="4:6" ht="12.75">
      <c r="D127" s="35"/>
      <c r="E127" s="35"/>
      <c r="F127" s="36"/>
    </row>
    <row r="128" spans="4:6" ht="12.75">
      <c r="D128" s="35"/>
      <c r="E128" s="35"/>
      <c r="F128" s="36"/>
    </row>
    <row r="129" spans="4:6" ht="12.75">
      <c r="D129" s="35"/>
      <c r="E129" s="35"/>
      <c r="F129" s="36"/>
    </row>
    <row r="130" spans="4:6" ht="12.75">
      <c r="D130" s="35"/>
      <c r="E130" s="35"/>
      <c r="F130" s="36"/>
    </row>
    <row r="131" spans="4:6" ht="12.75">
      <c r="D131" s="35"/>
      <c r="E131" s="35"/>
      <c r="F131" s="36"/>
    </row>
    <row r="132" spans="4:6" ht="12.75">
      <c r="D132" s="35"/>
      <c r="E132" s="35"/>
      <c r="F132" s="36"/>
    </row>
    <row r="133" spans="4:6" ht="12.75">
      <c r="D133" s="35"/>
      <c r="E133" s="35"/>
      <c r="F133" s="36"/>
    </row>
    <row r="134" spans="4:6" ht="12.75">
      <c r="D134" s="35"/>
      <c r="E134" s="35"/>
      <c r="F134" s="36"/>
    </row>
    <row r="135" spans="4:6" ht="12.75">
      <c r="D135" s="35"/>
      <c r="E135" s="35"/>
      <c r="F135" s="36"/>
    </row>
    <row r="136" spans="4:6" ht="12.75">
      <c r="D136" s="35"/>
      <c r="E136" s="35"/>
      <c r="F136" s="36"/>
    </row>
    <row r="137" spans="4:6" ht="12.75">
      <c r="D137" s="35"/>
      <c r="E137" s="35"/>
      <c r="F137" s="36"/>
    </row>
    <row r="138" spans="4:6" ht="12.75">
      <c r="D138" s="35"/>
      <c r="E138" s="35"/>
      <c r="F138" s="36"/>
    </row>
    <row r="139" spans="4:6" ht="12.75">
      <c r="D139" s="35"/>
      <c r="E139" s="35"/>
      <c r="F139" s="36"/>
    </row>
    <row r="140" spans="4:6" ht="12.75">
      <c r="D140" s="35"/>
      <c r="E140" s="35"/>
      <c r="F140" s="36"/>
    </row>
    <row r="141" spans="4:6" ht="12.75">
      <c r="D141" s="35"/>
      <c r="E141" s="35"/>
      <c r="F141" s="36"/>
    </row>
    <row r="142" spans="4:6" ht="12.75">
      <c r="D142" s="35"/>
      <c r="E142" s="35"/>
      <c r="F142" s="36"/>
    </row>
    <row r="143" spans="4:6" ht="12.75">
      <c r="D143" s="35"/>
      <c r="E143" s="35"/>
      <c r="F143" s="36"/>
    </row>
    <row r="144" spans="4:6" ht="12.75">
      <c r="D144" s="35"/>
      <c r="E144" s="35"/>
      <c r="F144" s="36"/>
    </row>
    <row r="145" spans="4:6" ht="12.75">
      <c r="D145" s="35"/>
      <c r="E145" s="35"/>
      <c r="F145" s="36"/>
    </row>
    <row r="146" spans="4:6" ht="12.75">
      <c r="D146" s="35"/>
      <c r="E146" s="35"/>
      <c r="F146" s="36"/>
    </row>
    <row r="147" spans="4:6" ht="12.75">
      <c r="D147" s="35"/>
      <c r="E147" s="35"/>
      <c r="F147" s="36"/>
    </row>
    <row r="148" spans="4:6" ht="12.75">
      <c r="D148" s="35"/>
      <c r="E148" s="35"/>
      <c r="F148" s="36"/>
    </row>
    <row r="149" spans="4:6" ht="12.75">
      <c r="D149" s="35"/>
      <c r="E149" s="35"/>
      <c r="F149" s="36"/>
    </row>
    <row r="150" spans="4:6" ht="12.75">
      <c r="D150" s="35"/>
      <c r="E150" s="35"/>
      <c r="F150" s="36"/>
    </row>
    <row r="151" spans="4:6" ht="12.75">
      <c r="D151" s="35"/>
      <c r="E151" s="35"/>
      <c r="F151" s="36"/>
    </row>
    <row r="152" spans="4:6" ht="12.75">
      <c r="D152" s="35"/>
      <c r="E152" s="35"/>
      <c r="F152" s="36"/>
    </row>
    <row r="153" spans="4:6" ht="12.75">
      <c r="D153" s="35"/>
      <c r="E153" s="35"/>
      <c r="F153" s="36"/>
    </row>
    <row r="154" spans="4:6" ht="12.75">
      <c r="D154" s="35"/>
      <c r="E154" s="35"/>
      <c r="F154" s="36"/>
    </row>
    <row r="155" spans="4:6" ht="12.75">
      <c r="D155" s="35"/>
      <c r="E155" s="35"/>
      <c r="F155" s="36"/>
    </row>
    <row r="156" spans="4:6" ht="12.75">
      <c r="D156" s="35"/>
      <c r="E156" s="35"/>
      <c r="F156" s="36"/>
    </row>
    <row r="157" spans="4:6" ht="12.75">
      <c r="D157" s="35"/>
      <c r="E157" s="35"/>
      <c r="F157" s="36"/>
    </row>
    <row r="158" spans="4:6" ht="12.75">
      <c r="D158" s="35"/>
      <c r="E158" s="35"/>
      <c r="F158" s="36"/>
    </row>
    <row r="159" spans="4:6" ht="12.75">
      <c r="D159" s="35"/>
      <c r="E159" s="35"/>
      <c r="F159" s="36"/>
    </row>
    <row r="160" spans="4:6" ht="12.75">
      <c r="D160" s="35"/>
      <c r="E160" s="35"/>
      <c r="F160" s="36"/>
    </row>
    <row r="161" spans="4:6" ht="12.75">
      <c r="D161" s="35"/>
      <c r="E161" s="35"/>
      <c r="F161" s="36"/>
    </row>
    <row r="162" spans="4:6" ht="12.75">
      <c r="D162" s="35"/>
      <c r="E162" s="35"/>
      <c r="F162" s="36"/>
    </row>
    <row r="163" spans="4:6" ht="12.75">
      <c r="D163" s="35"/>
      <c r="E163" s="35"/>
      <c r="F163" s="36"/>
    </row>
    <row r="164" spans="4:6" ht="12.75">
      <c r="D164" s="35"/>
      <c r="E164" s="35"/>
      <c r="F164" s="36"/>
    </row>
    <row r="165" spans="4:6" ht="12.75">
      <c r="D165" s="35"/>
      <c r="E165" s="35"/>
      <c r="F165" s="36"/>
    </row>
    <row r="166" spans="4:6" ht="12.75">
      <c r="D166" s="35"/>
      <c r="E166" s="35"/>
      <c r="F166" s="36"/>
    </row>
    <row r="167" spans="4:6" ht="12.75">
      <c r="D167" s="35"/>
      <c r="E167" s="35"/>
      <c r="F167" s="36"/>
    </row>
    <row r="168" spans="4:6" ht="12.75">
      <c r="D168" s="35"/>
      <c r="E168" s="35"/>
      <c r="F168" s="36"/>
    </row>
    <row r="169" spans="4:6" ht="12.75">
      <c r="D169" s="35"/>
      <c r="E169" s="35"/>
      <c r="F169" s="36"/>
    </row>
    <row r="170" spans="4:6" ht="12.75">
      <c r="D170" s="35"/>
      <c r="E170" s="35"/>
      <c r="F170" s="36"/>
    </row>
    <row r="171" spans="4:6" ht="12.75">
      <c r="D171" s="35"/>
      <c r="E171" s="35"/>
      <c r="F171" s="36"/>
    </row>
    <row r="172" spans="4:6" ht="12.75">
      <c r="D172" s="35"/>
      <c r="E172" s="35"/>
      <c r="F172" s="36"/>
    </row>
    <row r="173" spans="4:6" ht="12.75">
      <c r="D173" s="35"/>
      <c r="E173" s="35"/>
      <c r="F173" s="36"/>
    </row>
    <row r="174" spans="4:6" ht="12.75">
      <c r="D174" s="35"/>
      <c r="E174" s="35"/>
      <c r="F174" s="36"/>
    </row>
    <row r="175" spans="4:6" ht="12.75">
      <c r="D175" s="35"/>
      <c r="E175" s="35"/>
      <c r="F175" s="36"/>
    </row>
    <row r="176" spans="4:6" ht="12.75">
      <c r="D176" s="35"/>
      <c r="E176" s="35"/>
      <c r="F176" s="36"/>
    </row>
    <row r="177" spans="4:6" ht="12.75">
      <c r="D177" s="35"/>
      <c r="E177" s="35"/>
      <c r="F177" s="36"/>
    </row>
    <row r="178" spans="4:6" ht="12.75">
      <c r="D178" s="35"/>
      <c r="E178" s="35"/>
      <c r="F178" s="36"/>
    </row>
    <row r="179" spans="4:6" ht="12.75">
      <c r="D179" s="35"/>
      <c r="E179" s="35"/>
      <c r="F179" s="36"/>
    </row>
    <row r="180" spans="4:6" ht="12.75">
      <c r="D180" s="35"/>
      <c r="E180" s="35"/>
      <c r="F180" s="36"/>
    </row>
    <row r="181" spans="4:6" ht="12.75">
      <c r="D181" s="35"/>
      <c r="E181" s="35"/>
      <c r="F181" s="36"/>
    </row>
    <row r="182" spans="4:6" ht="12.75">
      <c r="D182" s="35"/>
      <c r="E182" s="35"/>
      <c r="F182" s="36"/>
    </row>
    <row r="183" spans="4:6" ht="12.75">
      <c r="D183" s="35"/>
      <c r="E183" s="35"/>
      <c r="F183" s="36"/>
    </row>
    <row r="184" spans="4:6" ht="12.75">
      <c r="D184" s="35"/>
      <c r="E184" s="35"/>
      <c r="F184" s="36"/>
    </row>
    <row r="185" spans="4:6" ht="12.75">
      <c r="D185" s="35"/>
      <c r="E185" s="35"/>
      <c r="F185" s="36"/>
    </row>
    <row r="186" spans="4:6" ht="12.75">
      <c r="D186" s="35"/>
      <c r="E186" s="35"/>
      <c r="F186" s="36"/>
    </row>
    <row r="187" spans="4:6" ht="12.75">
      <c r="D187" s="35"/>
      <c r="E187" s="35"/>
      <c r="F187" s="36"/>
    </row>
    <row r="188" spans="4:6" ht="12.75">
      <c r="D188" s="35"/>
      <c r="E188" s="35"/>
      <c r="F188" s="36"/>
    </row>
    <row r="189" spans="4:6" ht="12.75">
      <c r="D189" s="35"/>
      <c r="E189" s="35"/>
      <c r="F189" s="36"/>
    </row>
    <row r="190" spans="4:6" ht="12.75">
      <c r="D190" s="35"/>
      <c r="E190" s="35"/>
      <c r="F190" s="36"/>
    </row>
    <row r="191" spans="4:6" ht="12.75">
      <c r="D191" s="35"/>
      <c r="E191" s="35"/>
      <c r="F191" s="36"/>
    </row>
    <row r="192" spans="4:5" ht="12.75">
      <c r="D192" s="35"/>
      <c r="E192" s="35"/>
    </row>
    <row r="193" spans="1:11" s="3" customFormat="1" ht="12.75">
      <c r="A193" s="1"/>
      <c r="B193" s="2"/>
      <c r="C193" s="1"/>
      <c r="D193" s="35"/>
      <c r="E193" s="35"/>
      <c r="G193" s="4"/>
      <c r="J193" s="4"/>
      <c r="K193" s="4"/>
    </row>
    <row r="194" spans="1:11" s="3" customFormat="1" ht="12.75">
      <c r="A194" s="1"/>
      <c r="B194" s="2"/>
      <c r="C194" s="1"/>
      <c r="D194" s="35"/>
      <c r="E194" s="35"/>
      <c r="G194" s="4"/>
      <c r="J194" s="4"/>
      <c r="K194" s="4"/>
    </row>
    <row r="195" spans="1:11" s="3" customFormat="1" ht="12.75">
      <c r="A195" s="1"/>
      <c r="B195" s="2"/>
      <c r="C195" s="1"/>
      <c r="D195" s="35"/>
      <c r="E195" s="35"/>
      <c r="G195" s="4"/>
      <c r="J195" s="4"/>
      <c r="K195" s="4"/>
    </row>
    <row r="196" spans="1:11" s="3" customFormat="1" ht="12.75">
      <c r="A196" s="1"/>
      <c r="B196" s="2"/>
      <c r="C196" s="1"/>
      <c r="D196" s="35"/>
      <c r="E196" s="35"/>
      <c r="G196" s="4"/>
      <c r="J196" s="4"/>
      <c r="K196" s="4"/>
    </row>
    <row r="197" spans="1:11" s="3" customFormat="1" ht="12.75">
      <c r="A197" s="1"/>
      <c r="B197" s="2"/>
      <c r="C197" s="1"/>
      <c r="D197" s="35"/>
      <c r="E197" s="35"/>
      <c r="G197" s="4"/>
      <c r="J197" s="4"/>
      <c r="K197" s="4"/>
    </row>
    <row r="198" spans="1:11" s="3" customFormat="1" ht="12.75">
      <c r="A198" s="1"/>
      <c r="B198" s="2"/>
      <c r="C198" s="1"/>
      <c r="D198" s="35"/>
      <c r="E198" s="35"/>
      <c r="G198" s="4"/>
      <c r="J198" s="4"/>
      <c r="K198" s="4"/>
    </row>
    <row r="199" spans="1:11" s="3" customFormat="1" ht="12.75">
      <c r="A199" s="1"/>
      <c r="B199" s="2"/>
      <c r="C199" s="1"/>
      <c r="D199" s="35"/>
      <c r="E199" s="35"/>
      <c r="G199" s="4"/>
      <c r="J199" s="4"/>
      <c r="K199" s="4"/>
    </row>
    <row r="200" spans="1:11" s="3" customFormat="1" ht="12.75">
      <c r="A200" s="1"/>
      <c r="B200" s="2"/>
      <c r="C200" s="1"/>
      <c r="D200" s="35"/>
      <c r="E200" s="35"/>
      <c r="G200" s="4"/>
      <c r="J200" s="4"/>
      <c r="K200" s="4"/>
    </row>
    <row r="201" spans="1:11" s="3" customFormat="1" ht="12.75">
      <c r="A201" s="1"/>
      <c r="B201" s="2"/>
      <c r="C201" s="1"/>
      <c r="D201" s="35"/>
      <c r="E201" s="35"/>
      <c r="G201" s="4"/>
      <c r="J201" s="4"/>
      <c r="K201" s="4"/>
    </row>
    <row r="202" spans="1:11" s="3" customFormat="1" ht="12.75">
      <c r="A202" s="1"/>
      <c r="B202" s="2"/>
      <c r="C202" s="1"/>
      <c r="D202" s="35"/>
      <c r="E202" s="35"/>
      <c r="G202" s="4"/>
      <c r="J202" s="4"/>
      <c r="K202" s="4"/>
    </row>
    <row r="203" spans="1:11" s="3" customFormat="1" ht="12.75">
      <c r="A203" s="1"/>
      <c r="B203" s="2"/>
      <c r="C203" s="1"/>
      <c r="D203" s="35"/>
      <c r="E203" s="35"/>
      <c r="G203" s="4"/>
      <c r="J203" s="4"/>
      <c r="K203" s="4"/>
    </row>
    <row r="204" spans="1:11" s="3" customFormat="1" ht="12.75">
      <c r="A204" s="1"/>
      <c r="B204" s="2"/>
      <c r="C204" s="1"/>
      <c r="D204" s="35"/>
      <c r="E204" s="35"/>
      <c r="G204" s="4"/>
      <c r="J204" s="4"/>
      <c r="K204" s="4"/>
    </row>
    <row r="205" spans="1:11" s="3" customFormat="1" ht="12.75">
      <c r="A205" s="1"/>
      <c r="B205" s="2"/>
      <c r="C205" s="1"/>
      <c r="D205" s="35"/>
      <c r="E205" s="35"/>
      <c r="G205" s="4"/>
      <c r="J205" s="4"/>
      <c r="K205" s="4"/>
    </row>
    <row r="206" spans="1:11" s="3" customFormat="1" ht="12.75">
      <c r="A206" s="1"/>
      <c r="B206" s="2"/>
      <c r="C206" s="1"/>
      <c r="D206" s="35"/>
      <c r="E206" s="35"/>
      <c r="G206" s="4"/>
      <c r="J206" s="4"/>
      <c r="K206" s="4"/>
    </row>
    <row r="207" spans="1:11" s="3" customFormat="1" ht="12.75">
      <c r="A207" s="1"/>
      <c r="B207" s="2"/>
      <c r="C207" s="1"/>
      <c r="D207" s="35"/>
      <c r="E207" s="35"/>
      <c r="G207" s="4"/>
      <c r="J207" s="4"/>
      <c r="K207" s="4"/>
    </row>
    <row r="208" spans="1:11" s="3" customFormat="1" ht="12.75">
      <c r="A208" s="1"/>
      <c r="B208" s="2"/>
      <c r="C208" s="1"/>
      <c r="D208" s="35"/>
      <c r="E208" s="35"/>
      <c r="G208" s="4"/>
      <c r="J208" s="4"/>
      <c r="K208" s="4"/>
    </row>
    <row r="209" spans="1:11" s="3" customFormat="1" ht="12.75">
      <c r="A209" s="1"/>
      <c r="B209" s="2"/>
      <c r="C209" s="1"/>
      <c r="D209" s="35"/>
      <c r="E209" s="35"/>
      <c r="G209" s="4"/>
      <c r="J209" s="4"/>
      <c r="K209" s="4"/>
    </row>
    <row r="210" spans="1:11" s="3" customFormat="1" ht="12.75">
      <c r="A210" s="1"/>
      <c r="B210" s="2"/>
      <c r="C210" s="1"/>
      <c r="D210" s="35"/>
      <c r="E210" s="35"/>
      <c r="G210" s="4"/>
      <c r="J210" s="4"/>
      <c r="K210" s="4"/>
    </row>
    <row r="211" spans="1:11" s="3" customFormat="1" ht="12.75">
      <c r="A211" s="1"/>
      <c r="B211" s="2"/>
      <c r="C211" s="1"/>
      <c r="D211" s="35"/>
      <c r="E211" s="35"/>
      <c r="G211" s="4"/>
      <c r="J211" s="4"/>
      <c r="K211" s="4"/>
    </row>
    <row r="212" spans="1:11" s="3" customFormat="1" ht="12.75">
      <c r="A212" s="1"/>
      <c r="B212" s="2"/>
      <c r="C212" s="1"/>
      <c r="D212" s="35"/>
      <c r="E212" s="35"/>
      <c r="G212" s="4"/>
      <c r="J212" s="4"/>
      <c r="K212" s="4"/>
    </row>
    <row r="213" spans="1:11" s="3" customFormat="1" ht="12.75">
      <c r="A213" s="1"/>
      <c r="B213" s="2"/>
      <c r="C213" s="1"/>
      <c r="D213" s="35"/>
      <c r="E213" s="35"/>
      <c r="G213" s="4"/>
      <c r="J213" s="4"/>
      <c r="K213" s="4"/>
    </row>
    <row r="214" spans="1:11" s="3" customFormat="1" ht="12.75">
      <c r="A214" s="1"/>
      <c r="B214" s="2"/>
      <c r="C214" s="1"/>
      <c r="D214" s="35"/>
      <c r="E214" s="35"/>
      <c r="G214" s="4"/>
      <c r="J214" s="4"/>
      <c r="K214" s="4"/>
    </row>
    <row r="215" spans="1:11" s="3" customFormat="1" ht="12.75">
      <c r="A215" s="1"/>
      <c r="B215" s="2"/>
      <c r="C215" s="1"/>
      <c r="D215" s="35"/>
      <c r="E215" s="35"/>
      <c r="G215" s="4"/>
      <c r="J215" s="4"/>
      <c r="K215" s="4"/>
    </row>
    <row r="216" spans="1:11" s="3" customFormat="1" ht="12.75">
      <c r="A216" s="1"/>
      <c r="B216" s="2"/>
      <c r="C216" s="1"/>
      <c r="D216" s="35"/>
      <c r="E216" s="35"/>
      <c r="G216" s="4"/>
      <c r="J216" s="4"/>
      <c r="K216" s="4"/>
    </row>
    <row r="217" spans="1:11" s="3" customFormat="1" ht="12.75">
      <c r="A217" s="1"/>
      <c r="B217" s="2"/>
      <c r="C217" s="1"/>
      <c r="D217" s="35"/>
      <c r="E217" s="35"/>
      <c r="G217" s="4"/>
      <c r="J217" s="4"/>
      <c r="K217" s="4"/>
    </row>
    <row r="218" spans="1:11" s="3" customFormat="1" ht="12.75">
      <c r="A218" s="1"/>
      <c r="B218" s="2"/>
      <c r="C218" s="1"/>
      <c r="D218" s="35"/>
      <c r="E218" s="35"/>
      <c r="G218" s="4"/>
      <c r="J218" s="4"/>
      <c r="K218" s="4"/>
    </row>
  </sheetData>
  <sheetProtection selectLockedCells="1" selectUnlockedCells="1"/>
  <mergeCells count="12">
    <mergeCell ref="F13:F14"/>
    <mergeCell ref="G13:G14"/>
    <mergeCell ref="H13:I13"/>
    <mergeCell ref="A64:C64"/>
    <mergeCell ref="D1:I2"/>
    <mergeCell ref="A5:B5"/>
    <mergeCell ref="A6:B6"/>
    <mergeCell ref="A9:I9"/>
    <mergeCell ref="A13:A14"/>
    <mergeCell ref="B13:B14"/>
    <mergeCell ref="C13:C14"/>
    <mergeCell ref="E13:E14"/>
  </mergeCells>
  <printOptions horizontalCentered="1"/>
  <pageMargins left="1" right="1" top="1" bottom="1" header="0.5" footer="0.5"/>
  <pageSetup firstPageNumber="24" useFirstPageNumber="1" fitToHeight="0" fitToWidth="1" horizontalDpi="300" verticalDpi="300" orientation="portrait" paperSize="9" scale="68" r:id="rId3"/>
  <headerFooter alignWithMargins="0">
    <oddHeader>&amp;CΕΠΙΣΚΕΥΗ - ΒΕΛΤΙΩΣΗ ΝΕΚΡΟΤΑΦΕΙΩΝ / ΠΡΟΫΠΟΛΟΓΙΣΜΟΣ ΜΕΛΕΤΗΣ</oddHeader>
    <oddFooter>&amp;C/</oddFooter>
  </headerFooter>
  <rowBreaks count="2" manualBreakCount="2">
    <brk id="30" max="8" man="1"/>
    <brk id="53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5"/>
  <sheetViews>
    <sheetView tabSelected="1" view="pageBreakPreview" zoomScale="85" zoomScaleSheetLayoutView="85" workbookViewId="0" topLeftCell="A49">
      <selection activeCell="I55" sqref="I55"/>
    </sheetView>
  </sheetViews>
  <sheetFormatPr defaultColWidth="9.140625" defaultRowHeight="12.75"/>
  <cols>
    <col min="1" max="1" width="6.140625" style="1" customWidth="1"/>
    <col min="2" max="2" width="34.00390625" style="2" customWidth="1"/>
    <col min="3" max="3" width="11.57421875" style="1" customWidth="1"/>
    <col min="4" max="4" width="12.8515625" style="1" customWidth="1"/>
    <col min="5" max="5" width="10.8515625" style="1" bestFit="1" customWidth="1"/>
    <col min="6" max="6" width="9.7109375" style="3" customWidth="1"/>
    <col min="7" max="7" width="9.140625" style="4" customWidth="1"/>
    <col min="8" max="9" width="10.140625" style="3" customWidth="1"/>
    <col min="10" max="10" width="9.28125" style="4" bestFit="1" customWidth="1"/>
    <col min="11" max="11" width="10.140625" style="4" customWidth="1"/>
    <col min="12" max="16384" width="9.140625" style="4" customWidth="1"/>
  </cols>
  <sheetData>
    <row r="1" spans="1:9" ht="13.5" customHeight="1">
      <c r="A1" s="88" t="s">
        <v>0</v>
      </c>
      <c r="B1" s="49"/>
      <c r="C1" s="50"/>
      <c r="D1" s="106" t="s">
        <v>181</v>
      </c>
      <c r="E1" s="107"/>
      <c r="F1" s="107"/>
      <c r="G1" s="107"/>
      <c r="H1" s="107"/>
      <c r="I1" s="108"/>
    </row>
    <row r="2" spans="1:9" ht="15">
      <c r="A2" s="89" t="s">
        <v>1</v>
      </c>
      <c r="D2" s="109"/>
      <c r="E2" s="109"/>
      <c r="F2" s="109"/>
      <c r="G2" s="109"/>
      <c r="H2" s="109"/>
      <c r="I2" s="110"/>
    </row>
    <row r="3" spans="1:9" ht="15">
      <c r="A3" s="89" t="s">
        <v>2</v>
      </c>
      <c r="E3" s="5"/>
      <c r="F3" s="6"/>
      <c r="G3" s="7"/>
      <c r="H3" s="5"/>
      <c r="I3" s="52"/>
    </row>
    <row r="4" spans="1:9" ht="15">
      <c r="A4" s="89" t="s">
        <v>3</v>
      </c>
      <c r="D4" s="76"/>
      <c r="E4" s="5"/>
      <c r="F4" s="6"/>
      <c r="G4" s="8"/>
      <c r="H4" s="6"/>
      <c r="I4" s="52"/>
    </row>
    <row r="5" spans="1:9" ht="13.5" customHeight="1">
      <c r="A5" s="119" t="s">
        <v>45</v>
      </c>
      <c r="B5" s="120"/>
      <c r="C5" s="9"/>
      <c r="D5" s="10"/>
      <c r="E5" s="5"/>
      <c r="F5" s="10"/>
      <c r="G5" s="8"/>
      <c r="H5" s="6"/>
      <c r="I5" s="52"/>
    </row>
    <row r="6" spans="1:9" ht="13.5" customHeight="1">
      <c r="A6" s="121" t="s">
        <v>46</v>
      </c>
      <c r="B6" s="122"/>
      <c r="C6" s="9"/>
      <c r="D6" s="10"/>
      <c r="E6" s="5"/>
      <c r="F6" s="10"/>
      <c r="G6" s="8"/>
      <c r="H6" s="6"/>
      <c r="I6" s="52"/>
    </row>
    <row r="7" spans="1:9" ht="13.5" customHeight="1">
      <c r="A7" s="78"/>
      <c r="C7" s="9"/>
      <c r="D7" s="10"/>
      <c r="E7" s="5"/>
      <c r="F7" s="10"/>
      <c r="G7" s="8"/>
      <c r="H7" s="6"/>
      <c r="I7" s="52"/>
    </row>
    <row r="8" spans="1:9" ht="14.25">
      <c r="A8" s="79"/>
      <c r="C8" s="9"/>
      <c r="D8" s="10"/>
      <c r="E8" s="5"/>
      <c r="F8" s="6"/>
      <c r="G8" s="8"/>
      <c r="H8" s="6"/>
      <c r="I8" s="52"/>
    </row>
    <row r="9" spans="1:9" ht="18">
      <c r="A9" s="111" t="s">
        <v>4</v>
      </c>
      <c r="B9" s="112"/>
      <c r="C9" s="112"/>
      <c r="D9" s="112"/>
      <c r="E9" s="112"/>
      <c r="F9" s="112"/>
      <c r="G9" s="112"/>
      <c r="H9" s="112"/>
      <c r="I9" s="113"/>
    </row>
    <row r="10" spans="1:9" ht="18">
      <c r="A10" s="53"/>
      <c r="B10" s="11"/>
      <c r="C10" s="11"/>
      <c r="D10" s="11"/>
      <c r="E10" s="11"/>
      <c r="F10" s="11"/>
      <c r="G10" s="11"/>
      <c r="H10" s="11"/>
      <c r="I10" s="54"/>
    </row>
    <row r="11" spans="1:9" ht="18">
      <c r="A11" s="53"/>
      <c r="B11" s="11"/>
      <c r="C11" s="11"/>
      <c r="D11" s="11"/>
      <c r="E11" s="11"/>
      <c r="F11" s="11"/>
      <c r="G11" s="11"/>
      <c r="H11" s="11"/>
      <c r="I11" s="54"/>
    </row>
    <row r="12" spans="1:9" ht="12.75">
      <c r="A12" s="55"/>
      <c r="B12" s="12"/>
      <c r="C12" s="13"/>
      <c r="D12" s="14"/>
      <c r="E12" s="13"/>
      <c r="F12" s="15"/>
      <c r="G12" s="16"/>
      <c r="H12" s="15"/>
      <c r="I12" s="56"/>
    </row>
    <row r="13" spans="1:9" s="18" customFormat="1" ht="24.75" customHeight="1">
      <c r="A13" s="114" t="s">
        <v>6</v>
      </c>
      <c r="B13" s="115" t="s">
        <v>5</v>
      </c>
      <c r="C13" s="115" t="s">
        <v>7</v>
      </c>
      <c r="D13" s="17" t="s">
        <v>8</v>
      </c>
      <c r="E13" s="116" t="s">
        <v>28</v>
      </c>
      <c r="F13" s="118" t="s">
        <v>9</v>
      </c>
      <c r="G13" s="118" t="s">
        <v>10</v>
      </c>
      <c r="H13" s="123" t="s">
        <v>11</v>
      </c>
      <c r="I13" s="124"/>
    </row>
    <row r="14" spans="1:9" s="18" customFormat="1" ht="41.25" customHeight="1">
      <c r="A14" s="114"/>
      <c r="B14" s="115"/>
      <c r="C14" s="115"/>
      <c r="D14" s="17" t="s">
        <v>12</v>
      </c>
      <c r="E14" s="117"/>
      <c r="F14" s="118"/>
      <c r="G14" s="118"/>
      <c r="H14" s="19" t="s">
        <v>13</v>
      </c>
      <c r="I14" s="51" t="s">
        <v>14</v>
      </c>
    </row>
    <row r="15" spans="1:9" s="42" customFormat="1" ht="18">
      <c r="A15" s="57" t="s">
        <v>185</v>
      </c>
      <c r="B15" s="58"/>
      <c r="C15" s="58"/>
      <c r="D15" s="58"/>
      <c r="E15" s="58"/>
      <c r="F15" s="58"/>
      <c r="G15" s="58"/>
      <c r="H15" s="58"/>
      <c r="I15" s="105">
        <f>SUM(H16:H37)</f>
        <v>7581.910000000001</v>
      </c>
    </row>
    <row r="16" spans="1:9" s="42" customFormat="1" ht="15" customHeight="1">
      <c r="A16" s="94">
        <v>1</v>
      </c>
      <c r="B16" s="91" t="s">
        <v>52</v>
      </c>
      <c r="C16" s="90" t="s">
        <v>53</v>
      </c>
      <c r="D16" s="90" t="s">
        <v>54</v>
      </c>
      <c r="E16" s="90" t="s">
        <v>55</v>
      </c>
      <c r="F16" s="45">
        <v>10</v>
      </c>
      <c r="G16" s="45">
        <v>13.5</v>
      </c>
      <c r="H16" s="45">
        <f aca="true" t="shared" si="0" ref="H16:H48">ROUND(G16*F16,2)</f>
        <v>135</v>
      </c>
      <c r="I16" s="93"/>
    </row>
    <row r="17" spans="1:9" s="42" customFormat="1" ht="15" customHeight="1">
      <c r="A17" s="94">
        <v>2</v>
      </c>
      <c r="B17" s="91" t="s">
        <v>56</v>
      </c>
      <c r="C17" s="90" t="s">
        <v>58</v>
      </c>
      <c r="D17" s="90" t="s">
        <v>57</v>
      </c>
      <c r="E17" s="90" t="s">
        <v>55</v>
      </c>
      <c r="F17" s="45">
        <v>20</v>
      </c>
      <c r="G17" s="45">
        <v>1.65</v>
      </c>
      <c r="H17" s="45">
        <f t="shared" si="0"/>
        <v>33</v>
      </c>
      <c r="I17" s="93"/>
    </row>
    <row r="18" spans="1:9" s="42" customFormat="1" ht="15" customHeight="1">
      <c r="A18" s="94">
        <v>3</v>
      </c>
      <c r="B18" s="92" t="s">
        <v>59</v>
      </c>
      <c r="C18" s="90" t="s">
        <v>64</v>
      </c>
      <c r="D18" s="90" t="s">
        <v>65</v>
      </c>
      <c r="E18" s="90" t="s">
        <v>66</v>
      </c>
      <c r="F18" s="45">
        <v>50</v>
      </c>
      <c r="G18" s="45">
        <v>5.6</v>
      </c>
      <c r="H18" s="45">
        <f t="shared" si="0"/>
        <v>280</v>
      </c>
      <c r="I18" s="93"/>
    </row>
    <row r="19" spans="1:9" s="42" customFormat="1" ht="30" customHeight="1">
      <c r="A19" s="94">
        <v>4</v>
      </c>
      <c r="B19" s="92" t="s">
        <v>60</v>
      </c>
      <c r="C19" s="90" t="s">
        <v>62</v>
      </c>
      <c r="D19" s="90" t="s">
        <v>61</v>
      </c>
      <c r="E19" s="90" t="s">
        <v>63</v>
      </c>
      <c r="F19" s="45">
        <v>250</v>
      </c>
      <c r="G19" s="45">
        <v>0.45</v>
      </c>
      <c r="H19" s="45">
        <f t="shared" si="0"/>
        <v>112.5</v>
      </c>
      <c r="I19" s="93"/>
    </row>
    <row r="20" spans="1:9" s="42" customFormat="1" ht="30" customHeight="1">
      <c r="A20" s="94">
        <v>5</v>
      </c>
      <c r="B20" s="92" t="s">
        <v>67</v>
      </c>
      <c r="C20" s="90" t="s">
        <v>68</v>
      </c>
      <c r="D20" s="90" t="s">
        <v>69</v>
      </c>
      <c r="E20" s="90" t="s">
        <v>42</v>
      </c>
      <c r="F20" s="45">
        <v>100</v>
      </c>
      <c r="G20" s="45">
        <v>4.5</v>
      </c>
      <c r="H20" s="45">
        <f t="shared" si="0"/>
        <v>450</v>
      </c>
      <c r="I20" s="93"/>
    </row>
    <row r="21" spans="1:9" s="42" customFormat="1" ht="45" customHeight="1">
      <c r="A21" s="94">
        <v>6</v>
      </c>
      <c r="B21" s="92" t="s">
        <v>108</v>
      </c>
      <c r="C21" s="90" t="s">
        <v>113</v>
      </c>
      <c r="D21" s="90" t="s">
        <v>109</v>
      </c>
      <c r="E21" s="90" t="s">
        <v>43</v>
      </c>
      <c r="F21" s="45">
        <v>20</v>
      </c>
      <c r="G21" s="45">
        <v>40</v>
      </c>
      <c r="H21" s="45">
        <f t="shared" si="0"/>
        <v>800</v>
      </c>
      <c r="I21" s="93"/>
    </row>
    <row r="22" spans="1:9" s="42" customFormat="1" ht="60" customHeight="1">
      <c r="A22" s="94">
        <v>7</v>
      </c>
      <c r="B22" s="92" t="s">
        <v>112</v>
      </c>
      <c r="C22" s="90" t="s">
        <v>114</v>
      </c>
      <c r="D22" s="90" t="s">
        <v>115</v>
      </c>
      <c r="E22" s="90" t="s">
        <v>43</v>
      </c>
      <c r="F22" s="45">
        <v>10</v>
      </c>
      <c r="G22" s="45">
        <v>80</v>
      </c>
      <c r="H22" s="45">
        <f>ROUND(G22*F22,2)</f>
        <v>800</v>
      </c>
      <c r="I22" s="93"/>
    </row>
    <row r="23" spans="1:9" s="42" customFormat="1" ht="45" customHeight="1">
      <c r="A23" s="94">
        <v>8</v>
      </c>
      <c r="B23" s="92" t="s">
        <v>101</v>
      </c>
      <c r="C23" s="90" t="s">
        <v>102</v>
      </c>
      <c r="D23" s="90" t="s">
        <v>103</v>
      </c>
      <c r="E23" s="90" t="s">
        <v>43</v>
      </c>
      <c r="F23" s="45">
        <v>20</v>
      </c>
      <c r="G23" s="45">
        <v>22.77</v>
      </c>
      <c r="H23" s="45">
        <f t="shared" si="0"/>
        <v>455.4</v>
      </c>
      <c r="I23" s="93"/>
    </row>
    <row r="24" spans="1:9" s="42" customFormat="1" ht="60" customHeight="1">
      <c r="A24" s="94">
        <v>9</v>
      </c>
      <c r="B24" s="92" t="s">
        <v>104</v>
      </c>
      <c r="C24" s="90" t="s">
        <v>105</v>
      </c>
      <c r="D24" s="90" t="s">
        <v>106</v>
      </c>
      <c r="E24" s="90" t="s">
        <v>43</v>
      </c>
      <c r="F24" s="45">
        <v>2</v>
      </c>
      <c r="G24" s="45">
        <v>33.52</v>
      </c>
      <c r="H24" s="45">
        <f t="shared" si="0"/>
        <v>67.04</v>
      </c>
      <c r="I24" s="93"/>
    </row>
    <row r="25" spans="1:9" s="42" customFormat="1" ht="45" customHeight="1">
      <c r="A25" s="96">
        <v>10</v>
      </c>
      <c r="B25" s="95" t="s">
        <v>138</v>
      </c>
      <c r="C25" s="97" t="s">
        <v>140</v>
      </c>
      <c r="D25" s="97" t="s">
        <v>141</v>
      </c>
      <c r="E25" s="97" t="s">
        <v>139</v>
      </c>
      <c r="F25" s="98">
        <v>27.5</v>
      </c>
      <c r="G25" s="98">
        <v>5.1</v>
      </c>
      <c r="H25" s="98">
        <f>ROUND(G25*F25,2)</f>
        <v>140.25</v>
      </c>
      <c r="I25" s="99"/>
    </row>
    <row r="26" spans="1:11" ht="27.75" customHeight="1">
      <c r="A26" s="94">
        <v>11</v>
      </c>
      <c r="B26" s="43" t="s">
        <v>29</v>
      </c>
      <c r="C26" s="48" t="s">
        <v>30</v>
      </c>
      <c r="D26" s="44" t="s">
        <v>31</v>
      </c>
      <c r="E26" s="90" t="s">
        <v>42</v>
      </c>
      <c r="F26" s="45">
        <v>10</v>
      </c>
      <c r="G26" s="46">
        <v>2.6</v>
      </c>
      <c r="H26" s="45">
        <f>ROUND(G26*F26,2)</f>
        <v>26</v>
      </c>
      <c r="I26" s="60"/>
      <c r="K26" s="20"/>
    </row>
    <row r="27" spans="1:9" s="42" customFormat="1" ht="30" customHeight="1">
      <c r="A27" s="94">
        <v>12</v>
      </c>
      <c r="B27" s="92" t="s">
        <v>107</v>
      </c>
      <c r="C27" s="90" t="s">
        <v>116</v>
      </c>
      <c r="D27" s="90" t="s">
        <v>44</v>
      </c>
      <c r="E27" s="90" t="s">
        <v>43</v>
      </c>
      <c r="F27" s="45">
        <v>5</v>
      </c>
      <c r="G27" s="45">
        <v>5</v>
      </c>
      <c r="H27" s="45">
        <f t="shared" si="0"/>
        <v>25</v>
      </c>
      <c r="I27" s="93"/>
    </row>
    <row r="28" spans="1:9" s="42" customFormat="1" ht="30" customHeight="1">
      <c r="A28" s="94">
        <v>13</v>
      </c>
      <c r="B28" s="92" t="s">
        <v>70</v>
      </c>
      <c r="C28" s="90" t="s">
        <v>71</v>
      </c>
      <c r="D28" s="90" t="s">
        <v>72</v>
      </c>
      <c r="E28" s="90" t="s">
        <v>43</v>
      </c>
      <c r="F28" s="45">
        <v>100</v>
      </c>
      <c r="G28" s="45">
        <v>0.9</v>
      </c>
      <c r="H28" s="45">
        <f t="shared" si="0"/>
        <v>90</v>
      </c>
      <c r="I28" s="93"/>
    </row>
    <row r="29" spans="1:9" s="42" customFormat="1" ht="30" customHeight="1">
      <c r="A29" s="94">
        <v>14</v>
      </c>
      <c r="B29" s="92" t="s">
        <v>73</v>
      </c>
      <c r="C29" s="90" t="s">
        <v>74</v>
      </c>
      <c r="D29" s="90" t="s">
        <v>75</v>
      </c>
      <c r="E29" s="90" t="s">
        <v>66</v>
      </c>
      <c r="F29" s="45">
        <v>50</v>
      </c>
      <c r="G29" s="45">
        <v>5.6</v>
      </c>
      <c r="H29" s="45">
        <f t="shared" si="0"/>
        <v>280</v>
      </c>
      <c r="I29" s="93"/>
    </row>
    <row r="30" spans="1:9" s="42" customFormat="1" ht="30" customHeight="1">
      <c r="A30" s="94">
        <v>15</v>
      </c>
      <c r="B30" s="92" t="s">
        <v>76</v>
      </c>
      <c r="C30" s="90" t="s">
        <v>77</v>
      </c>
      <c r="D30" s="90" t="s">
        <v>78</v>
      </c>
      <c r="E30" s="90" t="s">
        <v>43</v>
      </c>
      <c r="F30" s="98">
        <v>80</v>
      </c>
      <c r="G30" s="45">
        <v>25.02</v>
      </c>
      <c r="H30" s="45">
        <f t="shared" si="0"/>
        <v>2001.6</v>
      </c>
      <c r="I30" s="93"/>
    </row>
    <row r="31" spans="1:9" s="42" customFormat="1" ht="30" customHeight="1">
      <c r="A31" s="94">
        <v>16</v>
      </c>
      <c r="B31" s="92" t="s">
        <v>117</v>
      </c>
      <c r="C31" s="90" t="s">
        <v>118</v>
      </c>
      <c r="D31" s="90" t="s">
        <v>78</v>
      </c>
      <c r="E31" s="90" t="s">
        <v>43</v>
      </c>
      <c r="F31" s="45">
        <v>9</v>
      </c>
      <c r="G31" s="45">
        <v>30</v>
      </c>
      <c r="H31" s="45">
        <f>ROUND(G31*F31,2)</f>
        <v>270</v>
      </c>
      <c r="I31" s="93"/>
    </row>
    <row r="32" spans="1:9" s="42" customFormat="1" ht="45" customHeight="1">
      <c r="A32" s="94">
        <v>17</v>
      </c>
      <c r="B32" s="92" t="s">
        <v>83</v>
      </c>
      <c r="C32" s="90" t="s">
        <v>82</v>
      </c>
      <c r="D32" s="90" t="s">
        <v>79</v>
      </c>
      <c r="E32" s="90" t="s">
        <v>43</v>
      </c>
      <c r="F32" s="45">
        <v>75</v>
      </c>
      <c r="G32" s="45">
        <v>6</v>
      </c>
      <c r="H32" s="45">
        <f t="shared" si="0"/>
        <v>450</v>
      </c>
      <c r="I32" s="93"/>
    </row>
    <row r="33" spans="1:9" s="42" customFormat="1" ht="30" customHeight="1">
      <c r="A33" s="96">
        <v>18</v>
      </c>
      <c r="B33" s="100" t="s">
        <v>144</v>
      </c>
      <c r="C33" s="101" t="s">
        <v>142</v>
      </c>
      <c r="D33" s="101" t="s">
        <v>143</v>
      </c>
      <c r="E33" s="97" t="s">
        <v>139</v>
      </c>
      <c r="F33" s="98">
        <v>50</v>
      </c>
      <c r="G33" s="102">
        <v>15</v>
      </c>
      <c r="H33" s="98">
        <f>ROUND(G33*F33,2)</f>
        <v>750</v>
      </c>
      <c r="I33" s="103"/>
    </row>
    <row r="34" spans="1:9" s="42" customFormat="1" ht="45" customHeight="1">
      <c r="A34" s="94">
        <v>19</v>
      </c>
      <c r="B34" s="43" t="s">
        <v>33</v>
      </c>
      <c r="C34" s="44" t="s">
        <v>34</v>
      </c>
      <c r="D34" s="44" t="s">
        <v>35</v>
      </c>
      <c r="E34" s="90" t="s">
        <v>43</v>
      </c>
      <c r="F34" s="45">
        <v>5</v>
      </c>
      <c r="G34" s="46">
        <v>30.52</v>
      </c>
      <c r="H34" s="45">
        <f t="shared" si="0"/>
        <v>152.6</v>
      </c>
      <c r="I34" s="60"/>
    </row>
    <row r="35" spans="1:9" s="42" customFormat="1" ht="45" customHeight="1">
      <c r="A35" s="94">
        <v>20</v>
      </c>
      <c r="B35" s="43" t="s">
        <v>80</v>
      </c>
      <c r="C35" s="44" t="s">
        <v>81</v>
      </c>
      <c r="D35" s="44" t="s">
        <v>35</v>
      </c>
      <c r="E35" s="90" t="s">
        <v>43</v>
      </c>
      <c r="F35" s="45">
        <v>1</v>
      </c>
      <c r="G35" s="46">
        <v>58.52</v>
      </c>
      <c r="H35" s="45">
        <f t="shared" si="0"/>
        <v>58.52</v>
      </c>
      <c r="I35" s="60"/>
    </row>
    <row r="36" spans="1:9" s="42" customFormat="1" ht="30" customHeight="1">
      <c r="A36" s="94">
        <v>21</v>
      </c>
      <c r="B36" s="43" t="s">
        <v>84</v>
      </c>
      <c r="C36" s="44" t="s">
        <v>110</v>
      </c>
      <c r="D36" s="44" t="s">
        <v>32</v>
      </c>
      <c r="E36" s="90" t="s">
        <v>42</v>
      </c>
      <c r="F36" s="45">
        <v>20</v>
      </c>
      <c r="G36" s="46">
        <v>8</v>
      </c>
      <c r="H36" s="45">
        <f t="shared" si="0"/>
        <v>160</v>
      </c>
      <c r="I36" s="60"/>
    </row>
    <row r="37" spans="1:9" s="42" customFormat="1" ht="15" customHeight="1">
      <c r="A37" s="94">
        <v>22</v>
      </c>
      <c r="B37" s="43" t="s">
        <v>36</v>
      </c>
      <c r="C37" s="44" t="s">
        <v>37</v>
      </c>
      <c r="D37" s="44" t="s">
        <v>32</v>
      </c>
      <c r="E37" s="90" t="s">
        <v>42</v>
      </c>
      <c r="F37" s="45">
        <v>5</v>
      </c>
      <c r="G37" s="46">
        <v>9</v>
      </c>
      <c r="H37" s="45">
        <f t="shared" si="0"/>
        <v>45</v>
      </c>
      <c r="I37" s="60"/>
    </row>
    <row r="38" spans="1:9" s="42" customFormat="1" ht="18">
      <c r="A38" s="57" t="s">
        <v>186</v>
      </c>
      <c r="B38" s="58"/>
      <c r="C38" s="58"/>
      <c r="D38" s="58"/>
      <c r="E38" s="58"/>
      <c r="F38" s="58"/>
      <c r="G38" s="58"/>
      <c r="H38" s="58"/>
      <c r="I38" s="105">
        <f>SUM(H39:H48)</f>
        <v>29245.5</v>
      </c>
    </row>
    <row r="39" spans="1:9" s="42" customFormat="1" ht="15" customHeight="1">
      <c r="A39" s="94">
        <v>23</v>
      </c>
      <c r="B39" s="43" t="s">
        <v>39</v>
      </c>
      <c r="C39" s="44" t="s">
        <v>41</v>
      </c>
      <c r="D39" s="44" t="s">
        <v>40</v>
      </c>
      <c r="E39" s="90" t="s">
        <v>42</v>
      </c>
      <c r="F39" s="45">
        <v>50</v>
      </c>
      <c r="G39" s="46">
        <v>5.6</v>
      </c>
      <c r="H39" s="45">
        <f>ROUND(G39*F39,2)</f>
        <v>280</v>
      </c>
      <c r="I39" s="60"/>
    </row>
    <row r="40" spans="1:9" s="42" customFormat="1" ht="60" customHeight="1">
      <c r="A40" s="96">
        <v>24</v>
      </c>
      <c r="B40" s="100" t="s">
        <v>148</v>
      </c>
      <c r="C40" s="101" t="s">
        <v>149</v>
      </c>
      <c r="D40" s="101" t="s">
        <v>150</v>
      </c>
      <c r="E40" s="97" t="s">
        <v>139</v>
      </c>
      <c r="F40" s="98">
        <v>49</v>
      </c>
      <c r="G40" s="102">
        <v>84</v>
      </c>
      <c r="H40" s="98">
        <f>ROUND(G40*F40,2)</f>
        <v>4116</v>
      </c>
      <c r="I40" s="103"/>
    </row>
    <row r="41" spans="1:9" s="42" customFormat="1" ht="30" customHeight="1">
      <c r="A41" s="94">
        <v>25</v>
      </c>
      <c r="B41" s="43" t="s">
        <v>129</v>
      </c>
      <c r="C41" s="44" t="s">
        <v>130</v>
      </c>
      <c r="D41" s="44" t="s">
        <v>131</v>
      </c>
      <c r="E41" s="90" t="s">
        <v>43</v>
      </c>
      <c r="F41" s="45">
        <v>20</v>
      </c>
      <c r="G41" s="46">
        <v>106</v>
      </c>
      <c r="H41" s="45">
        <f t="shared" si="0"/>
        <v>2120</v>
      </c>
      <c r="I41" s="60"/>
    </row>
    <row r="42" spans="1:9" s="42" customFormat="1" ht="15" customHeight="1">
      <c r="A42" s="94">
        <v>26</v>
      </c>
      <c r="B42" s="43" t="s">
        <v>123</v>
      </c>
      <c r="C42" s="44" t="s">
        <v>124</v>
      </c>
      <c r="D42" s="44" t="s">
        <v>125</v>
      </c>
      <c r="E42" s="90" t="s">
        <v>42</v>
      </c>
      <c r="F42" s="98">
        <v>90</v>
      </c>
      <c r="G42" s="46">
        <v>15.7</v>
      </c>
      <c r="H42" s="45">
        <f>ROUND(G42*F42,2)</f>
        <v>1413</v>
      </c>
      <c r="I42" s="60"/>
    </row>
    <row r="43" spans="1:9" s="42" customFormat="1" ht="30" customHeight="1">
      <c r="A43" s="96">
        <v>27</v>
      </c>
      <c r="B43" s="100" t="s">
        <v>151</v>
      </c>
      <c r="C43" s="101" t="s">
        <v>152</v>
      </c>
      <c r="D43" s="101" t="s">
        <v>153</v>
      </c>
      <c r="E43" s="97" t="s">
        <v>38</v>
      </c>
      <c r="F43" s="98">
        <v>2000</v>
      </c>
      <c r="G43" s="102">
        <v>1.13</v>
      </c>
      <c r="H43" s="98">
        <f>ROUND(G43*F43,2)</f>
        <v>2260</v>
      </c>
      <c r="I43" s="103"/>
    </row>
    <row r="44" spans="1:9" s="42" customFormat="1" ht="15" customHeight="1">
      <c r="A44" s="96">
        <v>28</v>
      </c>
      <c r="B44" s="100" t="s">
        <v>154</v>
      </c>
      <c r="C44" s="101" t="s">
        <v>155</v>
      </c>
      <c r="D44" s="101" t="s">
        <v>156</v>
      </c>
      <c r="E44" s="97" t="s">
        <v>38</v>
      </c>
      <c r="F44" s="98">
        <v>600</v>
      </c>
      <c r="G44" s="102">
        <v>1.01</v>
      </c>
      <c r="H44" s="98">
        <f>ROUND(G44*F44,2)</f>
        <v>606</v>
      </c>
      <c r="I44" s="103"/>
    </row>
    <row r="45" spans="1:9" s="42" customFormat="1" ht="45" customHeight="1">
      <c r="A45" s="96">
        <v>29</v>
      </c>
      <c r="B45" s="100" t="s">
        <v>145</v>
      </c>
      <c r="C45" s="101" t="s">
        <v>146</v>
      </c>
      <c r="D45" s="101" t="s">
        <v>147</v>
      </c>
      <c r="E45" s="97" t="s">
        <v>139</v>
      </c>
      <c r="F45" s="98">
        <v>73.5</v>
      </c>
      <c r="G45" s="102">
        <v>73</v>
      </c>
      <c r="H45" s="98">
        <f>ROUND(G45*F45,2)</f>
        <v>5365.5</v>
      </c>
      <c r="I45" s="103"/>
    </row>
    <row r="46" spans="1:9" s="42" customFormat="1" ht="30" customHeight="1">
      <c r="A46" s="94">
        <v>30</v>
      </c>
      <c r="B46" s="43" t="s">
        <v>136</v>
      </c>
      <c r="C46" s="44" t="s">
        <v>137</v>
      </c>
      <c r="D46" s="44" t="s">
        <v>88</v>
      </c>
      <c r="E46" s="90" t="s">
        <v>43</v>
      </c>
      <c r="F46" s="45">
        <v>14</v>
      </c>
      <c r="G46" s="46">
        <v>56</v>
      </c>
      <c r="H46" s="45">
        <f>ROUND(G46*F46,2)</f>
        <v>784</v>
      </c>
      <c r="I46" s="60"/>
    </row>
    <row r="47" spans="1:9" s="42" customFormat="1" ht="15" customHeight="1">
      <c r="A47" s="94">
        <v>31</v>
      </c>
      <c r="B47" s="43" t="s">
        <v>86</v>
      </c>
      <c r="C47" s="44" t="s">
        <v>87</v>
      </c>
      <c r="D47" s="44" t="s">
        <v>88</v>
      </c>
      <c r="E47" s="90" t="s">
        <v>43</v>
      </c>
      <c r="F47" s="45">
        <v>100</v>
      </c>
      <c r="G47" s="46">
        <v>106</v>
      </c>
      <c r="H47" s="45">
        <f t="shared" si="0"/>
        <v>10600</v>
      </c>
      <c r="I47" s="60"/>
    </row>
    <row r="48" spans="1:9" s="42" customFormat="1" ht="30" customHeight="1">
      <c r="A48" s="94">
        <v>32</v>
      </c>
      <c r="B48" s="43" t="s">
        <v>89</v>
      </c>
      <c r="C48" s="44" t="s">
        <v>90</v>
      </c>
      <c r="D48" s="44" t="s">
        <v>91</v>
      </c>
      <c r="E48" s="90" t="s">
        <v>42</v>
      </c>
      <c r="F48" s="45">
        <v>126</v>
      </c>
      <c r="G48" s="46">
        <v>13.5</v>
      </c>
      <c r="H48" s="45">
        <f t="shared" si="0"/>
        <v>1701</v>
      </c>
      <c r="I48" s="60"/>
    </row>
    <row r="49" spans="1:9" s="42" customFormat="1" ht="18">
      <c r="A49" s="57" t="s">
        <v>187</v>
      </c>
      <c r="B49" s="58"/>
      <c r="C49" s="58"/>
      <c r="D49" s="58"/>
      <c r="E49" s="58"/>
      <c r="F49" s="58"/>
      <c r="G49" s="58"/>
      <c r="H49" s="58"/>
      <c r="I49" s="105">
        <f>SUM(H50:H53)</f>
        <v>10500.85</v>
      </c>
    </row>
    <row r="50" spans="1:9" s="42" customFormat="1" ht="60" customHeight="1">
      <c r="A50" s="96">
        <v>33</v>
      </c>
      <c r="B50" s="100" t="s">
        <v>159</v>
      </c>
      <c r="C50" s="101" t="s">
        <v>160</v>
      </c>
      <c r="D50" s="101" t="s">
        <v>161</v>
      </c>
      <c r="E50" s="90" t="s">
        <v>42</v>
      </c>
      <c r="F50" s="98">
        <v>177.5</v>
      </c>
      <c r="G50" s="102">
        <v>19.7</v>
      </c>
      <c r="H50" s="98">
        <f>ROUND(G50*F50,2)</f>
        <v>3496.75</v>
      </c>
      <c r="I50" s="103"/>
    </row>
    <row r="51" spans="1:9" s="42" customFormat="1" ht="30" customHeight="1">
      <c r="A51" s="96">
        <v>34</v>
      </c>
      <c r="B51" s="100" t="s">
        <v>157</v>
      </c>
      <c r="C51" s="101" t="s">
        <v>158</v>
      </c>
      <c r="D51" s="101" t="s">
        <v>85</v>
      </c>
      <c r="E51" s="97" t="s">
        <v>128</v>
      </c>
      <c r="F51" s="98">
        <v>129</v>
      </c>
      <c r="G51" s="102">
        <v>16.8</v>
      </c>
      <c r="H51" s="98">
        <f>ROUND(G51*F51,2)</f>
        <v>2167.2</v>
      </c>
      <c r="I51" s="103"/>
    </row>
    <row r="52" spans="1:9" s="42" customFormat="1" ht="30" customHeight="1">
      <c r="A52" s="94">
        <v>35</v>
      </c>
      <c r="B52" s="43" t="s">
        <v>126</v>
      </c>
      <c r="C52" s="44" t="s">
        <v>127</v>
      </c>
      <c r="D52" s="44" t="s">
        <v>85</v>
      </c>
      <c r="E52" s="90" t="s">
        <v>128</v>
      </c>
      <c r="F52" s="45">
        <v>125</v>
      </c>
      <c r="G52" s="46">
        <v>19.7</v>
      </c>
      <c r="H52" s="45">
        <f>ROUND(G52*F52,2)</f>
        <v>2462.5</v>
      </c>
      <c r="I52" s="60"/>
    </row>
    <row r="53" spans="1:11" ht="15" customHeight="1">
      <c r="A53" s="96">
        <v>36</v>
      </c>
      <c r="B53" s="100" t="s">
        <v>167</v>
      </c>
      <c r="C53" s="104" t="s">
        <v>168</v>
      </c>
      <c r="D53" s="101" t="s">
        <v>169</v>
      </c>
      <c r="E53" s="97" t="s">
        <v>166</v>
      </c>
      <c r="F53" s="98">
        <v>212</v>
      </c>
      <c r="G53" s="102">
        <v>11.2</v>
      </c>
      <c r="H53" s="98">
        <f>ROUND(G53*F53,2)</f>
        <v>2374.4</v>
      </c>
      <c r="I53" s="103"/>
      <c r="K53" s="20"/>
    </row>
    <row r="54" spans="1:9" s="42" customFormat="1" ht="18">
      <c r="A54" s="57" t="s">
        <v>188</v>
      </c>
      <c r="B54" s="58"/>
      <c r="C54" s="58"/>
      <c r="D54" s="58"/>
      <c r="E54" s="58"/>
      <c r="F54" s="58"/>
      <c r="G54" s="58"/>
      <c r="H54" s="58"/>
      <c r="I54" s="105">
        <f>SUM(H55:H59)</f>
        <v>3128.9</v>
      </c>
    </row>
    <row r="55" spans="1:9" s="42" customFormat="1" ht="60" customHeight="1">
      <c r="A55" s="96">
        <v>37</v>
      </c>
      <c r="B55" s="100" t="s">
        <v>162</v>
      </c>
      <c r="C55" s="101" t="s">
        <v>163</v>
      </c>
      <c r="D55" s="101" t="s">
        <v>164</v>
      </c>
      <c r="E55" s="97" t="s">
        <v>165</v>
      </c>
      <c r="F55" s="98">
        <v>24</v>
      </c>
      <c r="G55" s="102">
        <v>6</v>
      </c>
      <c r="H55" s="98">
        <f>ROUND(G55*F55,2)</f>
        <v>144</v>
      </c>
      <c r="I55" s="103"/>
    </row>
    <row r="56" spans="1:11" ht="15" customHeight="1">
      <c r="A56" s="94">
        <v>38</v>
      </c>
      <c r="B56" s="43" t="s">
        <v>180</v>
      </c>
      <c r="C56" s="48" t="s">
        <v>179</v>
      </c>
      <c r="D56" s="44" t="s">
        <v>134</v>
      </c>
      <c r="E56" s="90" t="s">
        <v>165</v>
      </c>
      <c r="F56" s="45">
        <v>1</v>
      </c>
      <c r="G56" s="46">
        <v>1600</v>
      </c>
      <c r="H56" s="45">
        <f>ROUND(G56*F56,2)</f>
        <v>1600</v>
      </c>
      <c r="I56" s="60"/>
      <c r="K56" s="20"/>
    </row>
    <row r="57" spans="1:11" ht="15" customHeight="1">
      <c r="A57" s="96">
        <v>39</v>
      </c>
      <c r="B57" s="100" t="s">
        <v>176</v>
      </c>
      <c r="C57" s="104" t="s">
        <v>177</v>
      </c>
      <c r="D57" s="101" t="s">
        <v>178</v>
      </c>
      <c r="E57" s="97" t="s">
        <v>128</v>
      </c>
      <c r="F57" s="98">
        <v>2</v>
      </c>
      <c r="G57" s="102">
        <v>20</v>
      </c>
      <c r="H57" s="98">
        <f>ROUND(G57*F57,2)</f>
        <v>40</v>
      </c>
      <c r="I57" s="103"/>
      <c r="K57" s="20"/>
    </row>
    <row r="58" spans="1:11" ht="15" customHeight="1">
      <c r="A58" s="96">
        <v>40</v>
      </c>
      <c r="B58" s="100" t="s">
        <v>170</v>
      </c>
      <c r="C58" s="104" t="s">
        <v>171</v>
      </c>
      <c r="D58" s="101" t="s">
        <v>172</v>
      </c>
      <c r="E58" s="97" t="s">
        <v>139</v>
      </c>
      <c r="F58" s="98">
        <v>63</v>
      </c>
      <c r="G58" s="102">
        <v>2.3</v>
      </c>
      <c r="H58" s="98">
        <f>ROUND(G58*F58,2)</f>
        <v>144.9</v>
      </c>
      <c r="I58" s="103"/>
      <c r="K58" s="20"/>
    </row>
    <row r="59" spans="1:11" ht="15" customHeight="1">
      <c r="A59" s="96">
        <v>41</v>
      </c>
      <c r="B59" s="100" t="s">
        <v>173</v>
      </c>
      <c r="C59" s="104" t="s">
        <v>174</v>
      </c>
      <c r="D59" s="101" t="s">
        <v>175</v>
      </c>
      <c r="E59" s="97" t="s">
        <v>165</v>
      </c>
      <c r="F59" s="98">
        <v>1</v>
      </c>
      <c r="G59" s="102">
        <v>1200</v>
      </c>
      <c r="H59" s="98">
        <f>ROUND(G59*F59,2)</f>
        <v>1200</v>
      </c>
      <c r="I59" s="103"/>
      <c r="K59" s="20"/>
    </row>
    <row r="60" spans="1:9" ht="12.75">
      <c r="A60" s="61"/>
      <c r="F60" s="6"/>
      <c r="G60" s="8"/>
      <c r="H60" s="6"/>
      <c r="I60" s="52"/>
    </row>
    <row r="61" spans="1:9" ht="18">
      <c r="A61" s="125" t="s">
        <v>21</v>
      </c>
      <c r="B61" s="126"/>
      <c r="C61" s="126"/>
      <c r="D61" s="44"/>
      <c r="E61" s="44"/>
      <c r="F61" s="45"/>
      <c r="G61" s="46"/>
      <c r="H61" s="75">
        <f>SUM(H16:H59)</f>
        <v>50457.16</v>
      </c>
      <c r="I61" s="77">
        <f>H61</f>
        <v>50457.16</v>
      </c>
    </row>
    <row r="62" spans="1:9" ht="12.75">
      <c r="A62" s="62"/>
      <c r="B62" s="21"/>
      <c r="C62" s="13"/>
      <c r="D62" s="13"/>
      <c r="E62" s="13"/>
      <c r="F62" s="6"/>
      <c r="G62" s="22"/>
      <c r="H62" s="23"/>
      <c r="I62" s="63"/>
    </row>
    <row r="63" spans="1:9" ht="25.5">
      <c r="A63" s="64"/>
      <c r="B63" s="24" t="s">
        <v>22</v>
      </c>
      <c r="C63" s="26"/>
      <c r="D63" s="25"/>
      <c r="E63" s="25"/>
      <c r="F63" s="27"/>
      <c r="G63" s="28"/>
      <c r="H63" s="29"/>
      <c r="I63" s="65">
        <f>SUM(I61)</f>
        <v>50457.16</v>
      </c>
    </row>
    <row r="64" spans="1:9" ht="25.5">
      <c r="A64" s="64"/>
      <c r="B64" s="24" t="s">
        <v>47</v>
      </c>
      <c r="C64" s="26"/>
      <c r="D64" s="25"/>
      <c r="E64" s="25"/>
      <c r="F64" s="27"/>
      <c r="G64" s="28"/>
      <c r="H64" s="29"/>
      <c r="I64" s="65">
        <f>SUM(I63*0.18)</f>
        <v>9082.2888</v>
      </c>
    </row>
    <row r="65" spans="1:9" ht="12.75">
      <c r="A65" s="64"/>
      <c r="B65" s="24" t="s">
        <v>16</v>
      </c>
      <c r="C65" s="26"/>
      <c r="D65" s="25"/>
      <c r="E65" s="25"/>
      <c r="F65" s="27"/>
      <c r="G65" s="28"/>
      <c r="H65" s="29"/>
      <c r="I65" s="65">
        <f>SUM(I63:I64)</f>
        <v>59539.448800000006</v>
      </c>
    </row>
    <row r="66" spans="1:9" ht="12.75">
      <c r="A66" s="64"/>
      <c r="B66" s="24" t="s">
        <v>15</v>
      </c>
      <c r="C66" s="26"/>
      <c r="D66" s="30"/>
      <c r="E66" s="30"/>
      <c r="F66" s="27"/>
      <c r="G66" s="28"/>
      <c r="H66" s="31"/>
      <c r="I66" s="65">
        <f>SUM(I65*0.15)</f>
        <v>8930.91732</v>
      </c>
    </row>
    <row r="67" spans="1:11" ht="12.75">
      <c r="A67" s="64"/>
      <c r="B67" s="24" t="s">
        <v>48</v>
      </c>
      <c r="C67" s="26"/>
      <c r="D67" s="30"/>
      <c r="E67" s="30"/>
      <c r="F67" s="32"/>
      <c r="G67" s="33"/>
      <c r="H67" s="29"/>
      <c r="I67" s="65">
        <f>SUM(I65:I66)</f>
        <v>68470.36612</v>
      </c>
      <c r="K67" s="20"/>
    </row>
    <row r="68" spans="1:11" ht="12.75">
      <c r="A68" s="64"/>
      <c r="B68" s="24" t="s">
        <v>121</v>
      </c>
      <c r="C68" s="26"/>
      <c r="D68" s="30"/>
      <c r="E68" s="30"/>
      <c r="F68" s="32"/>
      <c r="G68" s="33"/>
      <c r="H68" s="29"/>
      <c r="I68" s="65">
        <v>400</v>
      </c>
      <c r="K68" s="20"/>
    </row>
    <row r="69" spans="1:11" ht="12.75">
      <c r="A69" s="64"/>
      <c r="B69" s="24" t="s">
        <v>49</v>
      </c>
      <c r="C69" s="26"/>
      <c r="D69" s="30"/>
      <c r="E69" s="30"/>
      <c r="F69" s="32"/>
      <c r="G69" s="33"/>
      <c r="H69" s="29"/>
      <c r="I69" s="65">
        <v>39.31</v>
      </c>
      <c r="K69" s="20"/>
    </row>
    <row r="70" spans="1:11" ht="12.75">
      <c r="A70" s="64"/>
      <c r="B70" s="24" t="s">
        <v>50</v>
      </c>
      <c r="C70" s="26"/>
      <c r="D70" s="30"/>
      <c r="E70" s="30"/>
      <c r="F70" s="32"/>
      <c r="G70" s="33"/>
      <c r="H70" s="29"/>
      <c r="I70" s="65">
        <f>SUM(I67:I69)</f>
        <v>68909.67612</v>
      </c>
      <c r="K70" s="20"/>
    </row>
    <row r="71" spans="1:9" ht="12.75">
      <c r="A71" s="64"/>
      <c r="B71" s="24" t="s">
        <v>111</v>
      </c>
      <c r="C71" s="26"/>
      <c r="D71" s="30"/>
      <c r="E71" s="30"/>
      <c r="F71" s="27"/>
      <c r="G71" s="28"/>
      <c r="H71" s="31"/>
      <c r="I71" s="65">
        <f>SUM(I70*0.24)</f>
        <v>16538.3222688</v>
      </c>
    </row>
    <row r="72" spans="1:9" ht="13.5" thickBot="1">
      <c r="A72" s="80"/>
      <c r="B72" s="81" t="s">
        <v>17</v>
      </c>
      <c r="C72" s="82"/>
      <c r="D72" s="83"/>
      <c r="E72" s="83"/>
      <c r="F72" s="84"/>
      <c r="G72" s="85"/>
      <c r="H72" s="86"/>
      <c r="I72" s="87">
        <f>SUM(I70:I71)</f>
        <v>85447.9983888</v>
      </c>
    </row>
    <row r="73" spans="1:9" ht="12.75">
      <c r="A73" s="61"/>
      <c r="C73" s="34"/>
      <c r="D73" s="35"/>
      <c r="E73" s="35"/>
      <c r="F73" s="36"/>
      <c r="G73" s="8"/>
      <c r="H73" s="6"/>
      <c r="I73" s="52"/>
    </row>
    <row r="74" spans="1:9" ht="12.75">
      <c r="A74" s="61"/>
      <c r="C74" s="34"/>
      <c r="D74" s="35"/>
      <c r="E74" s="35"/>
      <c r="F74" s="36"/>
      <c r="G74" s="8"/>
      <c r="H74" s="6"/>
      <c r="I74" s="52"/>
    </row>
    <row r="75" spans="1:9" ht="15">
      <c r="A75" s="61"/>
      <c r="B75" s="37" t="s">
        <v>122</v>
      </c>
      <c r="C75" s="39"/>
      <c r="D75" s="37"/>
      <c r="E75" s="37"/>
      <c r="F75" s="37"/>
      <c r="G75" s="37" t="s">
        <v>122</v>
      </c>
      <c r="H75" s="37"/>
      <c r="I75" s="66"/>
    </row>
    <row r="76" spans="1:9" ht="15">
      <c r="A76" s="61"/>
      <c r="B76" s="37" t="s">
        <v>18</v>
      </c>
      <c r="C76" s="39"/>
      <c r="D76" s="37"/>
      <c r="E76" s="37"/>
      <c r="F76" s="37"/>
      <c r="G76" s="37" t="s">
        <v>19</v>
      </c>
      <c r="H76" s="37"/>
      <c r="I76" s="66"/>
    </row>
    <row r="77" spans="1:9" ht="15">
      <c r="A77" s="61"/>
      <c r="B77" s="37"/>
      <c r="C77" s="39"/>
      <c r="D77" s="37"/>
      <c r="E77" s="37"/>
      <c r="F77" s="37"/>
      <c r="G77" s="37" t="s">
        <v>26</v>
      </c>
      <c r="H77" s="37"/>
      <c r="I77" s="66"/>
    </row>
    <row r="78" spans="1:9" ht="15">
      <c r="A78" s="61"/>
      <c r="B78" s="37"/>
      <c r="C78" s="39"/>
      <c r="D78" s="37"/>
      <c r="E78" s="37"/>
      <c r="F78" s="37"/>
      <c r="G78" s="47" t="s">
        <v>27</v>
      </c>
      <c r="H78" s="37"/>
      <c r="I78" s="66"/>
    </row>
    <row r="79" spans="1:9" ht="15">
      <c r="A79" s="61"/>
      <c r="B79" s="37"/>
      <c r="C79" s="39"/>
      <c r="D79" s="37"/>
      <c r="E79" s="37"/>
      <c r="F79" s="37"/>
      <c r="G79" s="37"/>
      <c r="H79" s="37"/>
      <c r="I79" s="66"/>
    </row>
    <row r="80" spans="1:9" ht="15">
      <c r="A80" s="61"/>
      <c r="B80" s="40"/>
      <c r="C80" s="39"/>
      <c r="D80" s="39"/>
      <c r="E80" s="40"/>
      <c r="F80" s="41"/>
      <c r="G80" s="40"/>
      <c r="H80" s="38"/>
      <c r="I80" s="67"/>
    </row>
    <row r="81" spans="1:9" ht="15">
      <c r="A81" s="61"/>
      <c r="B81" s="37" t="s">
        <v>23</v>
      </c>
      <c r="C81" s="39"/>
      <c r="D81" s="37"/>
      <c r="E81" s="37"/>
      <c r="F81" s="37"/>
      <c r="G81" s="37" t="s">
        <v>25</v>
      </c>
      <c r="H81" s="37"/>
      <c r="I81" s="66"/>
    </row>
    <row r="82" spans="1:9" ht="15" customHeight="1">
      <c r="A82" s="61"/>
      <c r="B82" s="37" t="s">
        <v>24</v>
      </c>
      <c r="C82" s="39"/>
      <c r="D82" s="37"/>
      <c r="E82" s="37"/>
      <c r="F82" s="37"/>
      <c r="G82" s="37" t="s">
        <v>20</v>
      </c>
      <c r="H82" s="37"/>
      <c r="I82" s="66"/>
    </row>
    <row r="83" spans="1:9" ht="13.5" thickBot="1">
      <c r="A83" s="68"/>
      <c r="B83" s="69"/>
      <c r="C83" s="70"/>
      <c r="D83" s="71"/>
      <c r="E83" s="71"/>
      <c r="F83" s="72"/>
      <c r="G83" s="69"/>
      <c r="H83" s="73"/>
      <c r="I83" s="74"/>
    </row>
    <row r="84" spans="3:6" ht="12.75">
      <c r="C84" s="34"/>
      <c r="D84" s="35"/>
      <c r="E84" s="35"/>
      <c r="F84" s="36"/>
    </row>
    <row r="85" spans="3:6" ht="12.75">
      <c r="C85" s="34"/>
      <c r="D85" s="35"/>
      <c r="E85" s="35"/>
      <c r="F85" s="36"/>
    </row>
    <row r="86" spans="3:6" ht="12.75">
      <c r="C86" s="34"/>
      <c r="D86" s="35"/>
      <c r="E86" s="35"/>
      <c r="F86" s="36"/>
    </row>
    <row r="87" spans="3:6" ht="12.75">
      <c r="C87" s="34"/>
      <c r="D87" s="35"/>
      <c r="E87" s="35"/>
      <c r="F87" s="36"/>
    </row>
    <row r="88" spans="3:6" ht="12.75">
      <c r="C88" s="34"/>
      <c r="D88" s="35"/>
      <c r="E88" s="35"/>
      <c r="F88" s="36"/>
    </row>
    <row r="89" spans="3:6" ht="12.75">
      <c r="C89" s="34"/>
      <c r="D89" s="35"/>
      <c r="E89" s="35"/>
      <c r="F89" s="36"/>
    </row>
    <row r="90" spans="3:6" ht="12.75">
      <c r="C90" s="34"/>
      <c r="D90" s="35"/>
      <c r="E90" s="35"/>
      <c r="F90" s="36"/>
    </row>
    <row r="91" spans="3:6" ht="12.75">
      <c r="C91" s="34"/>
      <c r="D91" s="35"/>
      <c r="E91" s="35"/>
      <c r="F91" s="36"/>
    </row>
    <row r="92" spans="3:6" ht="12.75">
      <c r="C92" s="34"/>
      <c r="D92" s="35"/>
      <c r="E92" s="35"/>
      <c r="F92" s="36"/>
    </row>
    <row r="93" spans="3:6" ht="12.75">
      <c r="C93" s="34"/>
      <c r="D93" s="35"/>
      <c r="E93" s="35"/>
      <c r="F93" s="36"/>
    </row>
    <row r="94" spans="3:6" ht="12.75">
      <c r="C94" s="34"/>
      <c r="D94" s="35"/>
      <c r="E94" s="35"/>
      <c r="F94" s="36"/>
    </row>
    <row r="95" spans="3:6" ht="12.75">
      <c r="C95" s="34"/>
      <c r="D95" s="35"/>
      <c r="E95" s="35"/>
      <c r="F95" s="36"/>
    </row>
    <row r="96" spans="3:6" ht="12.75">
      <c r="C96" s="34"/>
      <c r="D96" s="35"/>
      <c r="E96" s="35"/>
      <c r="F96" s="36"/>
    </row>
    <row r="97" spans="3:6" ht="12.75">
      <c r="C97" s="34"/>
      <c r="D97" s="35"/>
      <c r="E97" s="35"/>
      <c r="F97" s="36"/>
    </row>
    <row r="98" spans="3:6" ht="12.75">
      <c r="C98" s="34"/>
      <c r="D98" s="35"/>
      <c r="E98" s="35"/>
      <c r="F98" s="36"/>
    </row>
    <row r="99" spans="3:6" ht="12.75">
      <c r="C99" s="34"/>
      <c r="D99" s="35"/>
      <c r="E99" s="35"/>
      <c r="F99" s="36"/>
    </row>
    <row r="100" spans="3:6" ht="12.75">
      <c r="C100" s="34"/>
      <c r="D100" s="35"/>
      <c r="E100" s="35"/>
      <c r="F100" s="36"/>
    </row>
    <row r="101" spans="3:6" ht="12.75">
      <c r="C101" s="34"/>
      <c r="D101" s="35"/>
      <c r="E101" s="35"/>
      <c r="F101" s="36"/>
    </row>
    <row r="102" spans="3:6" ht="12.75">
      <c r="C102" s="34"/>
      <c r="D102" s="35"/>
      <c r="E102" s="35"/>
      <c r="F102" s="36"/>
    </row>
    <row r="103" spans="3:6" ht="12.75">
      <c r="C103" s="34"/>
      <c r="D103" s="35"/>
      <c r="E103" s="35"/>
      <c r="F103" s="36"/>
    </row>
    <row r="104" spans="3:6" ht="12.75">
      <c r="C104" s="34"/>
      <c r="D104" s="35"/>
      <c r="E104" s="35"/>
      <c r="F104" s="36"/>
    </row>
    <row r="105" spans="3:6" ht="12.75">
      <c r="C105" s="34"/>
      <c r="D105" s="35"/>
      <c r="E105" s="35"/>
      <c r="F105" s="36"/>
    </row>
    <row r="106" spans="3:6" ht="12.75">
      <c r="C106" s="34"/>
      <c r="D106" s="35"/>
      <c r="E106" s="35"/>
      <c r="F106" s="36"/>
    </row>
    <row r="107" spans="3:6" ht="12.75">
      <c r="C107" s="34"/>
      <c r="D107" s="35"/>
      <c r="E107" s="35"/>
      <c r="F107" s="36"/>
    </row>
    <row r="108" spans="3:6" ht="12.75">
      <c r="C108" s="34"/>
      <c r="D108" s="35"/>
      <c r="E108" s="35"/>
      <c r="F108" s="36"/>
    </row>
    <row r="109" spans="3:6" ht="12.75">
      <c r="C109" s="34"/>
      <c r="D109" s="35"/>
      <c r="E109" s="35"/>
      <c r="F109" s="36"/>
    </row>
    <row r="110" spans="4:6" ht="12.75">
      <c r="D110" s="35"/>
      <c r="E110" s="35"/>
      <c r="F110" s="36"/>
    </row>
    <row r="111" spans="4:6" ht="12.75">
      <c r="D111" s="35"/>
      <c r="E111" s="35"/>
      <c r="F111" s="36"/>
    </row>
    <row r="112" spans="4:6" ht="12.75">
      <c r="D112" s="35"/>
      <c r="E112" s="35"/>
      <c r="F112" s="36"/>
    </row>
    <row r="113" spans="4:6" ht="12.75">
      <c r="D113" s="35"/>
      <c r="E113" s="35"/>
      <c r="F113" s="36"/>
    </row>
    <row r="114" spans="4:6" ht="12.75">
      <c r="D114" s="35"/>
      <c r="E114" s="35"/>
      <c r="F114" s="36"/>
    </row>
    <row r="115" spans="4:6" ht="12.75">
      <c r="D115" s="35"/>
      <c r="E115" s="35"/>
      <c r="F115" s="36"/>
    </row>
    <row r="116" spans="4:6" ht="12.75">
      <c r="D116" s="35"/>
      <c r="E116" s="35"/>
      <c r="F116" s="36"/>
    </row>
    <row r="117" spans="4:6" ht="12.75">
      <c r="D117" s="35"/>
      <c r="E117" s="35"/>
      <c r="F117" s="36"/>
    </row>
    <row r="118" spans="4:6" ht="12.75">
      <c r="D118" s="35"/>
      <c r="E118" s="35"/>
      <c r="F118" s="36"/>
    </row>
    <row r="119" spans="4:6" ht="12.75">
      <c r="D119" s="35"/>
      <c r="E119" s="35"/>
      <c r="F119" s="36"/>
    </row>
    <row r="120" spans="4:6" ht="12.75">
      <c r="D120" s="35"/>
      <c r="E120" s="35"/>
      <c r="F120" s="36"/>
    </row>
    <row r="121" spans="4:6" ht="12.75">
      <c r="D121" s="35"/>
      <c r="E121" s="35"/>
      <c r="F121" s="36"/>
    </row>
    <row r="122" spans="4:6" ht="12.75">
      <c r="D122" s="35"/>
      <c r="E122" s="35"/>
      <c r="F122" s="36"/>
    </row>
    <row r="123" spans="4:6" ht="12.75">
      <c r="D123" s="35"/>
      <c r="E123" s="35"/>
      <c r="F123" s="36"/>
    </row>
    <row r="124" spans="4:6" ht="12.75">
      <c r="D124" s="35"/>
      <c r="E124" s="35"/>
      <c r="F124" s="36"/>
    </row>
    <row r="125" spans="4:6" ht="12.75">
      <c r="D125" s="35"/>
      <c r="E125" s="35"/>
      <c r="F125" s="36"/>
    </row>
    <row r="126" spans="4:6" ht="12.75">
      <c r="D126" s="35"/>
      <c r="E126" s="35"/>
      <c r="F126" s="36"/>
    </row>
    <row r="127" spans="4:6" ht="12.75">
      <c r="D127" s="35"/>
      <c r="E127" s="35"/>
      <c r="F127" s="36"/>
    </row>
    <row r="128" spans="4:6" ht="12.75">
      <c r="D128" s="35"/>
      <c r="E128" s="35"/>
      <c r="F128" s="36"/>
    </row>
    <row r="129" spans="4:6" ht="12.75">
      <c r="D129" s="35"/>
      <c r="E129" s="35"/>
      <c r="F129" s="36"/>
    </row>
    <row r="130" spans="4:6" ht="12.75">
      <c r="D130" s="35"/>
      <c r="E130" s="35"/>
      <c r="F130" s="36"/>
    </row>
    <row r="131" spans="4:6" ht="12.75">
      <c r="D131" s="35"/>
      <c r="E131" s="35"/>
      <c r="F131" s="36"/>
    </row>
    <row r="132" spans="4:6" ht="12.75">
      <c r="D132" s="35"/>
      <c r="E132" s="35"/>
      <c r="F132" s="36"/>
    </row>
    <row r="133" spans="4:6" ht="12.75">
      <c r="D133" s="35"/>
      <c r="E133" s="35"/>
      <c r="F133" s="36"/>
    </row>
    <row r="134" spans="4:6" ht="12.75">
      <c r="D134" s="35"/>
      <c r="E134" s="35"/>
      <c r="F134" s="36"/>
    </row>
    <row r="135" spans="4:6" ht="12.75">
      <c r="D135" s="35"/>
      <c r="E135" s="35"/>
      <c r="F135" s="36"/>
    </row>
    <row r="136" spans="4:6" ht="12.75">
      <c r="D136" s="35"/>
      <c r="E136" s="35"/>
      <c r="F136" s="36"/>
    </row>
    <row r="137" spans="4:6" ht="12.75">
      <c r="D137" s="35"/>
      <c r="E137" s="35"/>
      <c r="F137" s="36"/>
    </row>
    <row r="138" spans="4:6" ht="12.75">
      <c r="D138" s="35"/>
      <c r="E138" s="35"/>
      <c r="F138" s="36"/>
    </row>
    <row r="139" spans="4:6" ht="12.75">
      <c r="D139" s="35"/>
      <c r="E139" s="35"/>
      <c r="F139" s="36"/>
    </row>
    <row r="140" spans="4:6" ht="12.75">
      <c r="D140" s="35"/>
      <c r="E140" s="35"/>
      <c r="F140" s="36"/>
    </row>
    <row r="141" spans="4:6" ht="12.75">
      <c r="D141" s="35"/>
      <c r="E141" s="35"/>
      <c r="F141" s="36"/>
    </row>
    <row r="142" spans="4:6" ht="12.75">
      <c r="D142" s="35"/>
      <c r="E142" s="35"/>
      <c r="F142" s="36"/>
    </row>
    <row r="143" spans="4:6" ht="12.75">
      <c r="D143" s="35"/>
      <c r="E143" s="35"/>
      <c r="F143" s="36"/>
    </row>
    <row r="144" spans="4:6" ht="12.75">
      <c r="D144" s="35"/>
      <c r="E144" s="35"/>
      <c r="F144" s="36"/>
    </row>
    <row r="145" spans="4:6" ht="12.75">
      <c r="D145" s="35"/>
      <c r="E145" s="35"/>
      <c r="F145" s="36"/>
    </row>
    <row r="146" spans="4:6" ht="12.75">
      <c r="D146" s="35"/>
      <c r="E146" s="35"/>
      <c r="F146" s="36"/>
    </row>
    <row r="147" spans="4:6" ht="12.75">
      <c r="D147" s="35"/>
      <c r="E147" s="35"/>
      <c r="F147" s="36"/>
    </row>
    <row r="148" spans="4:6" ht="12.75">
      <c r="D148" s="35"/>
      <c r="E148" s="35"/>
      <c r="F148" s="36"/>
    </row>
    <row r="149" spans="4:6" ht="12.75">
      <c r="D149" s="35"/>
      <c r="E149" s="35"/>
      <c r="F149" s="36"/>
    </row>
    <row r="150" spans="4:6" ht="12.75">
      <c r="D150" s="35"/>
      <c r="E150" s="35"/>
      <c r="F150" s="36"/>
    </row>
    <row r="151" spans="4:6" ht="12.75">
      <c r="D151" s="35"/>
      <c r="E151" s="35"/>
      <c r="F151" s="36"/>
    </row>
    <row r="152" spans="4:6" ht="12.75">
      <c r="D152" s="35"/>
      <c r="E152" s="35"/>
      <c r="F152" s="36"/>
    </row>
    <row r="153" spans="4:6" ht="12.75">
      <c r="D153" s="35"/>
      <c r="E153" s="35"/>
      <c r="F153" s="36"/>
    </row>
    <row r="154" spans="4:6" ht="12.75">
      <c r="D154" s="35"/>
      <c r="E154" s="35"/>
      <c r="F154" s="36"/>
    </row>
    <row r="155" spans="4:6" ht="12.75">
      <c r="D155" s="35"/>
      <c r="E155" s="35"/>
      <c r="F155" s="36"/>
    </row>
    <row r="156" spans="4:6" ht="12.75">
      <c r="D156" s="35"/>
      <c r="E156" s="35"/>
      <c r="F156" s="36"/>
    </row>
    <row r="157" spans="4:6" ht="12.75">
      <c r="D157" s="35"/>
      <c r="E157" s="35"/>
      <c r="F157" s="36"/>
    </row>
    <row r="158" spans="4:6" ht="12.75">
      <c r="D158" s="35"/>
      <c r="E158" s="35"/>
      <c r="F158" s="36"/>
    </row>
    <row r="159" spans="4:6" ht="12.75">
      <c r="D159" s="35"/>
      <c r="E159" s="35"/>
      <c r="F159" s="36"/>
    </row>
    <row r="160" spans="4:6" ht="12.75">
      <c r="D160" s="35"/>
      <c r="E160" s="35"/>
      <c r="F160" s="36"/>
    </row>
    <row r="161" spans="4:6" ht="12.75">
      <c r="D161" s="35"/>
      <c r="E161" s="35"/>
      <c r="F161" s="36"/>
    </row>
    <row r="162" spans="4:6" ht="12.75">
      <c r="D162" s="35"/>
      <c r="E162" s="35"/>
      <c r="F162" s="36"/>
    </row>
    <row r="163" spans="4:6" ht="12.75">
      <c r="D163" s="35"/>
      <c r="E163" s="35"/>
      <c r="F163" s="36"/>
    </row>
    <row r="164" spans="4:6" ht="12.75">
      <c r="D164" s="35"/>
      <c r="E164" s="35"/>
      <c r="F164" s="36"/>
    </row>
    <row r="165" spans="4:6" ht="12.75">
      <c r="D165" s="35"/>
      <c r="E165" s="35"/>
      <c r="F165" s="36"/>
    </row>
    <row r="166" spans="4:6" ht="12.75">
      <c r="D166" s="35"/>
      <c r="E166" s="35"/>
      <c r="F166" s="36"/>
    </row>
    <row r="167" spans="4:6" ht="12.75">
      <c r="D167" s="35"/>
      <c r="E167" s="35"/>
      <c r="F167" s="36"/>
    </row>
    <row r="168" spans="4:6" ht="12.75">
      <c r="D168" s="35"/>
      <c r="E168" s="35"/>
      <c r="F168" s="36"/>
    </row>
    <row r="169" spans="4:6" ht="12.75">
      <c r="D169" s="35"/>
      <c r="E169" s="35"/>
      <c r="F169" s="36"/>
    </row>
    <row r="170" spans="4:6" ht="12.75">
      <c r="D170" s="35"/>
      <c r="E170" s="35"/>
      <c r="F170" s="36"/>
    </row>
    <row r="171" spans="4:6" ht="12.75">
      <c r="D171" s="35"/>
      <c r="E171" s="35"/>
      <c r="F171" s="36"/>
    </row>
    <row r="172" spans="4:6" ht="12.75">
      <c r="D172" s="35"/>
      <c r="E172" s="35"/>
      <c r="F172" s="36"/>
    </row>
    <row r="173" spans="4:6" ht="12.75">
      <c r="D173" s="35"/>
      <c r="E173" s="35"/>
      <c r="F173" s="36"/>
    </row>
    <row r="174" spans="4:6" ht="12.75">
      <c r="D174" s="35"/>
      <c r="E174" s="35"/>
      <c r="F174" s="36"/>
    </row>
    <row r="175" spans="4:6" ht="12.75">
      <c r="D175" s="35"/>
      <c r="E175" s="35"/>
      <c r="F175" s="36"/>
    </row>
    <row r="176" spans="4:6" ht="12.75">
      <c r="D176" s="35"/>
      <c r="E176" s="35"/>
      <c r="F176" s="36"/>
    </row>
    <row r="177" spans="4:6" ht="12.75">
      <c r="D177" s="35"/>
      <c r="E177" s="35"/>
      <c r="F177" s="36"/>
    </row>
    <row r="178" spans="4:6" ht="12.75">
      <c r="D178" s="35"/>
      <c r="E178" s="35"/>
      <c r="F178" s="36"/>
    </row>
    <row r="179" spans="4:6" ht="12.75">
      <c r="D179" s="35"/>
      <c r="E179" s="35"/>
      <c r="F179" s="36"/>
    </row>
    <row r="180" spans="4:6" ht="12.75">
      <c r="D180" s="35"/>
      <c r="E180" s="35"/>
      <c r="F180" s="36"/>
    </row>
    <row r="181" spans="4:6" ht="12.75">
      <c r="D181" s="35"/>
      <c r="E181" s="35"/>
      <c r="F181" s="36"/>
    </row>
    <row r="182" spans="4:6" ht="12.75">
      <c r="D182" s="35"/>
      <c r="E182" s="35"/>
      <c r="F182" s="36"/>
    </row>
    <row r="183" spans="4:6" ht="12.75">
      <c r="D183" s="35"/>
      <c r="E183" s="35"/>
      <c r="F183" s="36"/>
    </row>
    <row r="184" spans="4:6" ht="12.75">
      <c r="D184" s="35"/>
      <c r="E184" s="35"/>
      <c r="F184" s="36"/>
    </row>
    <row r="185" spans="4:6" ht="12.75">
      <c r="D185" s="35"/>
      <c r="E185" s="35"/>
      <c r="F185" s="36"/>
    </row>
    <row r="186" spans="4:6" ht="12.75">
      <c r="D186" s="35"/>
      <c r="E186" s="35"/>
      <c r="F186" s="36"/>
    </row>
    <row r="187" spans="4:6" ht="12.75">
      <c r="D187" s="35"/>
      <c r="E187" s="35"/>
      <c r="F187" s="36"/>
    </row>
    <row r="188" spans="4:6" ht="12.75">
      <c r="D188" s="35"/>
      <c r="E188" s="35"/>
      <c r="F188" s="36"/>
    </row>
    <row r="189" spans="4:5" ht="12.75">
      <c r="D189" s="35"/>
      <c r="E189" s="35"/>
    </row>
    <row r="190" spans="1:11" s="3" customFormat="1" ht="12.75">
      <c r="A190" s="1"/>
      <c r="B190" s="2"/>
      <c r="C190" s="1"/>
      <c r="D190" s="35"/>
      <c r="E190" s="35"/>
      <c r="G190" s="4"/>
      <c r="J190" s="4"/>
      <c r="K190" s="4"/>
    </row>
    <row r="191" spans="1:11" s="3" customFormat="1" ht="12.75">
      <c r="A191" s="1"/>
      <c r="B191" s="2"/>
      <c r="C191" s="1"/>
      <c r="D191" s="35"/>
      <c r="E191" s="35"/>
      <c r="G191" s="4"/>
      <c r="J191" s="4"/>
      <c r="K191" s="4"/>
    </row>
    <row r="192" spans="1:11" s="3" customFormat="1" ht="12.75">
      <c r="A192" s="1"/>
      <c r="B192" s="2"/>
      <c r="C192" s="1"/>
      <c r="D192" s="35"/>
      <c r="E192" s="35"/>
      <c r="G192" s="4"/>
      <c r="J192" s="4"/>
      <c r="K192" s="4"/>
    </row>
    <row r="193" spans="1:11" s="3" customFormat="1" ht="12.75">
      <c r="A193" s="1"/>
      <c r="B193" s="2"/>
      <c r="C193" s="1"/>
      <c r="D193" s="35"/>
      <c r="E193" s="35"/>
      <c r="G193" s="4"/>
      <c r="J193" s="4"/>
      <c r="K193" s="4"/>
    </row>
    <row r="194" spans="1:11" s="3" customFormat="1" ht="12.75">
      <c r="A194" s="1"/>
      <c r="B194" s="2"/>
      <c r="C194" s="1"/>
      <c r="D194" s="35"/>
      <c r="E194" s="35"/>
      <c r="G194" s="4"/>
      <c r="J194" s="4"/>
      <c r="K194" s="4"/>
    </row>
    <row r="195" spans="1:11" s="3" customFormat="1" ht="12.75">
      <c r="A195" s="1"/>
      <c r="B195" s="2"/>
      <c r="C195" s="1"/>
      <c r="D195" s="35"/>
      <c r="E195" s="35"/>
      <c r="G195" s="4"/>
      <c r="J195" s="4"/>
      <c r="K195" s="4"/>
    </row>
    <row r="196" spans="1:11" s="3" customFormat="1" ht="12.75">
      <c r="A196" s="1"/>
      <c r="B196" s="2"/>
      <c r="C196" s="1"/>
      <c r="D196" s="35"/>
      <c r="E196" s="35"/>
      <c r="G196" s="4"/>
      <c r="J196" s="4"/>
      <c r="K196" s="4"/>
    </row>
    <row r="197" spans="1:11" s="3" customFormat="1" ht="12.75">
      <c r="A197" s="1"/>
      <c r="B197" s="2"/>
      <c r="C197" s="1"/>
      <c r="D197" s="35"/>
      <c r="E197" s="35"/>
      <c r="G197" s="4"/>
      <c r="J197" s="4"/>
      <c r="K197" s="4"/>
    </row>
    <row r="198" spans="1:11" s="3" customFormat="1" ht="12.75">
      <c r="A198" s="1"/>
      <c r="B198" s="2"/>
      <c r="C198" s="1"/>
      <c r="D198" s="35"/>
      <c r="E198" s="35"/>
      <c r="G198" s="4"/>
      <c r="J198" s="4"/>
      <c r="K198" s="4"/>
    </row>
    <row r="199" spans="1:11" s="3" customFormat="1" ht="12.75">
      <c r="A199" s="1"/>
      <c r="B199" s="2"/>
      <c r="C199" s="1"/>
      <c r="D199" s="35"/>
      <c r="E199" s="35"/>
      <c r="G199" s="4"/>
      <c r="J199" s="4"/>
      <c r="K199" s="4"/>
    </row>
    <row r="200" spans="1:11" s="3" customFormat="1" ht="12.75">
      <c r="A200" s="1"/>
      <c r="B200" s="2"/>
      <c r="C200" s="1"/>
      <c r="D200" s="35"/>
      <c r="E200" s="35"/>
      <c r="G200" s="4"/>
      <c r="J200" s="4"/>
      <c r="K200" s="4"/>
    </row>
    <row r="201" spans="1:11" s="3" customFormat="1" ht="12.75">
      <c r="A201" s="1"/>
      <c r="B201" s="2"/>
      <c r="C201" s="1"/>
      <c r="D201" s="35"/>
      <c r="E201" s="35"/>
      <c r="G201" s="4"/>
      <c r="J201" s="4"/>
      <c r="K201" s="4"/>
    </row>
    <row r="202" spans="1:11" s="3" customFormat="1" ht="12.75">
      <c r="A202" s="1"/>
      <c r="B202" s="2"/>
      <c r="C202" s="1"/>
      <c r="D202" s="35"/>
      <c r="E202" s="35"/>
      <c r="G202" s="4"/>
      <c r="J202" s="4"/>
      <c r="K202" s="4"/>
    </row>
    <row r="203" spans="1:11" s="3" customFormat="1" ht="12.75">
      <c r="A203" s="1"/>
      <c r="B203" s="2"/>
      <c r="C203" s="1"/>
      <c r="D203" s="35"/>
      <c r="E203" s="35"/>
      <c r="G203" s="4"/>
      <c r="J203" s="4"/>
      <c r="K203" s="4"/>
    </row>
    <row r="204" spans="1:11" s="3" customFormat="1" ht="12.75">
      <c r="A204" s="1"/>
      <c r="B204" s="2"/>
      <c r="C204" s="1"/>
      <c r="D204" s="35"/>
      <c r="E204" s="35"/>
      <c r="G204" s="4"/>
      <c r="J204" s="4"/>
      <c r="K204" s="4"/>
    </row>
    <row r="205" spans="1:11" s="3" customFormat="1" ht="12.75">
      <c r="A205" s="1"/>
      <c r="B205" s="2"/>
      <c r="C205" s="1"/>
      <c r="D205" s="35"/>
      <c r="E205" s="35"/>
      <c r="G205" s="4"/>
      <c r="J205" s="4"/>
      <c r="K205" s="4"/>
    </row>
    <row r="206" spans="1:11" s="3" customFormat="1" ht="12.75">
      <c r="A206" s="1"/>
      <c r="B206" s="2"/>
      <c r="C206" s="1"/>
      <c r="D206" s="35"/>
      <c r="E206" s="35"/>
      <c r="G206" s="4"/>
      <c r="J206" s="4"/>
      <c r="K206" s="4"/>
    </row>
    <row r="207" spans="1:11" s="3" customFormat="1" ht="12.75">
      <c r="A207" s="1"/>
      <c r="B207" s="2"/>
      <c r="C207" s="1"/>
      <c r="D207" s="35"/>
      <c r="E207" s="35"/>
      <c r="G207" s="4"/>
      <c r="J207" s="4"/>
      <c r="K207" s="4"/>
    </row>
    <row r="208" spans="1:11" s="3" customFormat="1" ht="12.75">
      <c r="A208" s="1"/>
      <c r="B208" s="2"/>
      <c r="C208" s="1"/>
      <c r="D208" s="35"/>
      <c r="E208" s="35"/>
      <c r="G208" s="4"/>
      <c r="J208" s="4"/>
      <c r="K208" s="4"/>
    </row>
    <row r="209" spans="1:11" s="3" customFormat="1" ht="12.75">
      <c r="A209" s="1"/>
      <c r="B209" s="2"/>
      <c r="C209" s="1"/>
      <c r="D209" s="35"/>
      <c r="E209" s="35"/>
      <c r="G209" s="4"/>
      <c r="J209" s="4"/>
      <c r="K209" s="4"/>
    </row>
    <row r="210" spans="1:11" s="3" customFormat="1" ht="12.75">
      <c r="A210" s="1"/>
      <c r="B210" s="2"/>
      <c r="C210" s="1"/>
      <c r="D210" s="35"/>
      <c r="E210" s="35"/>
      <c r="G210" s="4"/>
      <c r="J210" s="4"/>
      <c r="K210" s="4"/>
    </row>
    <row r="211" spans="1:11" s="3" customFormat="1" ht="12.75">
      <c r="A211" s="1"/>
      <c r="B211" s="2"/>
      <c r="C211" s="1"/>
      <c r="D211" s="35"/>
      <c r="E211" s="35"/>
      <c r="G211" s="4"/>
      <c r="J211" s="4"/>
      <c r="K211" s="4"/>
    </row>
    <row r="212" spans="1:11" s="3" customFormat="1" ht="12.75">
      <c r="A212" s="1"/>
      <c r="B212" s="2"/>
      <c r="C212" s="1"/>
      <c r="D212" s="35"/>
      <c r="E212" s="35"/>
      <c r="G212" s="4"/>
      <c r="J212" s="4"/>
      <c r="K212" s="4"/>
    </row>
    <row r="213" spans="1:11" s="3" customFormat="1" ht="12.75">
      <c r="A213" s="1"/>
      <c r="B213" s="2"/>
      <c r="C213" s="1"/>
      <c r="D213" s="35"/>
      <c r="E213" s="35"/>
      <c r="G213" s="4"/>
      <c r="J213" s="4"/>
      <c r="K213" s="4"/>
    </row>
    <row r="214" spans="1:11" s="3" customFormat="1" ht="12.75">
      <c r="A214" s="1"/>
      <c r="B214" s="2"/>
      <c r="C214" s="1"/>
      <c r="D214" s="35"/>
      <c r="E214" s="35"/>
      <c r="G214" s="4"/>
      <c r="J214" s="4"/>
      <c r="K214" s="4"/>
    </row>
    <row r="215" spans="1:11" s="3" customFormat="1" ht="12.75">
      <c r="A215" s="1"/>
      <c r="B215" s="2"/>
      <c r="C215" s="1"/>
      <c r="D215" s="35"/>
      <c r="E215" s="35"/>
      <c r="G215" s="4"/>
      <c r="J215" s="4"/>
      <c r="K215" s="4"/>
    </row>
  </sheetData>
  <sheetProtection selectLockedCells="1" selectUnlockedCells="1"/>
  <mergeCells count="12">
    <mergeCell ref="F13:F14"/>
    <mergeCell ref="G13:G14"/>
    <mergeCell ref="H13:I13"/>
    <mergeCell ref="A61:C61"/>
    <mergeCell ref="D1:I2"/>
    <mergeCell ref="A5:B5"/>
    <mergeCell ref="A6:B6"/>
    <mergeCell ref="A9:I9"/>
    <mergeCell ref="A13:A14"/>
    <mergeCell ref="B13:B14"/>
    <mergeCell ref="C13:C14"/>
    <mergeCell ref="E13:E14"/>
  </mergeCells>
  <printOptions horizontalCentered="1"/>
  <pageMargins left="1" right="1" top="1" bottom="1" header="0.5" footer="0.5"/>
  <pageSetup firstPageNumber="24" useFirstPageNumber="1" fitToHeight="0" fitToWidth="1" horizontalDpi="300" verticalDpi="300" orientation="portrait" paperSize="9" scale="68" r:id="rId3"/>
  <headerFooter alignWithMargins="0">
    <oddHeader>&amp;CΕΠΙΣΚΕΥΗ - ΒΕΛΤΙΩΣΗ ΝΕΚΡΟΤΑΦΕΙΩΝ / ΠΡΟΫΠΟΛΟΓΙΣΜΟΣ ΜΕΛΕΤΗΣ</oddHeader>
    <oddFooter>&amp;C/</oddFooter>
  </headerFooter>
  <rowBreaks count="2" manualBreakCount="2">
    <brk id="30" max="8" man="1"/>
    <brk id="5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Αλέκος</dc:creator>
  <cp:keywords/>
  <dc:description/>
  <cp:lastModifiedBy>.</cp:lastModifiedBy>
  <cp:lastPrinted>2018-11-07T07:56:58Z</cp:lastPrinted>
  <dcterms:created xsi:type="dcterms:W3CDTF">2018-11-13T08:46:13Z</dcterms:created>
  <dcterms:modified xsi:type="dcterms:W3CDTF">2018-11-13T08:46:19Z</dcterms:modified>
  <cp:category/>
  <cp:version/>
  <cp:contentType/>
  <cp:contentStatus/>
</cp:coreProperties>
</file>