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190" tabRatio="476" firstSheet="2" activeTab="3"/>
  </bookViews>
  <sheets>
    <sheet name="ΠΡΟΫΠΟΛΟΓΙΣΜΟΣ" sheetId="1" r:id="rId1"/>
    <sheet name="ΠΡΟΫΠΟΛΟΓΙΣΜΟΣ (2)" sheetId="2" r:id="rId2"/>
    <sheet name="ΠΡΟΫΠΟΛΟΓΙΣΜΟΣ (3)" sheetId="3" r:id="rId3"/>
    <sheet name="ΠΡΟΫΠΟΛΟΓΙΣΜΟΣ (4)" sheetId="4" r:id="rId4"/>
  </sheets>
  <definedNames>
    <definedName name="_xlnm.Print_Area" localSheetId="0">'ΠΡΟΫΠΟΛΟΓΙΣΜΟΣ'!$A$1:$J$73</definedName>
    <definedName name="_xlnm.Print_Area" localSheetId="1">'ΠΡΟΫΠΟΛΟΓΙΣΜΟΣ (2)'!$A$1:$J$65</definedName>
    <definedName name="_xlnm.Print_Area" localSheetId="2">'ΠΡΟΫΠΟΛΟΓΙΣΜΟΣ (3)'!$A$1:$J$69</definedName>
    <definedName name="_xlnm.Print_Area" localSheetId="3">'ΠΡΟΫΠΟΛΟΓΙΣΜΟΣ (4)'!$A$1:$I$82</definedName>
    <definedName name="_xlnm.Print_Titles" localSheetId="0">'ΠΡΟΫΠΟΛΟΓΙΣΜΟΣ'!$13:$14</definedName>
    <definedName name="_xlnm.Print_Titles" localSheetId="1">'ΠΡΟΫΠΟΛΟΓΙΣΜΟΣ (2)'!$13:$14</definedName>
    <definedName name="_xlnm.Print_Titles" localSheetId="2">'ΠΡΟΫΠΟΛΟΓΙΣΜΟΣ (3)'!$13:$14</definedName>
    <definedName name="_xlnm.Print_Titles" localSheetId="3">'ΠΡΟΫΠΟΛΟΓΙΣΜΟΣ (4)'!$13:$14</definedName>
  </definedNames>
  <calcPr fullCalcOnLoad="1"/>
</workbook>
</file>

<file path=xl/comments4.xml><?xml version="1.0" encoding="utf-8"?>
<comments xmlns="http://schemas.openxmlformats.org/spreadsheetml/2006/main">
  <authors>
    <author>user</author>
  </authors>
  <commentList>
    <comment ref="G29" authorId="0">
      <text>
        <r>
          <rPr>
            <b/>
            <sz val="8"/>
            <rFont val="Tahoma"/>
            <family val="0"/>
          </rPr>
          <t>22,50 + 2,52</t>
        </r>
      </text>
    </comment>
    <comment ref="G24" authorId="0">
      <text>
        <r>
          <rPr>
            <b/>
            <sz val="8"/>
            <rFont val="Tahoma"/>
            <family val="0"/>
          </rPr>
          <t>20,25+2,52</t>
        </r>
      </text>
    </comment>
    <comment ref="G25" authorId="0">
      <text>
        <r>
          <rPr>
            <b/>
            <sz val="8"/>
            <rFont val="Tahoma"/>
            <family val="0"/>
          </rPr>
          <t>31,00 + 2,52</t>
        </r>
      </text>
    </comment>
    <comment ref="G35" authorId="0">
      <text>
        <r>
          <rPr>
            <b/>
            <sz val="8"/>
            <rFont val="Tahoma"/>
            <family val="0"/>
          </rPr>
          <t>28,00 + 2,52</t>
        </r>
      </text>
    </comment>
    <comment ref="G36" authorId="0">
      <text>
        <r>
          <rPr>
            <b/>
            <sz val="8"/>
            <rFont val="Tahoma"/>
            <family val="0"/>
          </rPr>
          <t>56,00 + 2,52</t>
        </r>
      </text>
    </comment>
  </commentList>
</comments>
</file>

<file path=xl/sharedStrings.xml><?xml version="1.0" encoding="utf-8"?>
<sst xmlns="http://schemas.openxmlformats.org/spreadsheetml/2006/main" count="720" uniqueCount="271">
  <si>
    <t>ΕΛΛΗΝΙΚΗ ΔΗΜΟΚΡΑΤΙΑ</t>
  </si>
  <si>
    <t>ΝΟΜΟΣ ΜΕΣΣΗΝΙΑΣ</t>
  </si>
  <si>
    <t>ΔΗΜΟΣ ΤΡΙΦΥΛΙΑΣ</t>
  </si>
  <si>
    <t>Δ/ΝΣΗ ΤΕΧΝΙΚΩΝ ΥΠΗΡΕΣΙΩΝ</t>
  </si>
  <si>
    <t xml:space="preserve">  ΠΡΟΫΠΟΛΟΓΙΣΜΟΣ ΜΕΛΕΤΗΣ</t>
  </si>
  <si>
    <t>α/α</t>
  </si>
  <si>
    <t>Είδος εργασίας</t>
  </si>
  <si>
    <t>Αρ. Τιμολ.</t>
  </si>
  <si>
    <t xml:space="preserve">Κωδικός άρθρου </t>
  </si>
  <si>
    <t xml:space="preserve">Άρθρο </t>
  </si>
  <si>
    <t>Ποσότητα</t>
  </si>
  <si>
    <t>Τιμή Μονάδας</t>
  </si>
  <si>
    <t>Δαπάνη</t>
  </si>
  <si>
    <t>Αναθεώρησης</t>
  </si>
  <si>
    <t>Μερική</t>
  </si>
  <si>
    <t>Ολική</t>
  </si>
  <si>
    <t>ΑΠΡΟΒΛΕΠΤΑ 15%</t>
  </si>
  <si>
    <t>ΣΥΝΟΛΟ Σ1</t>
  </si>
  <si>
    <t>ΦΠΑ 23%</t>
  </si>
  <si>
    <t>ΤΕΛΙΚΟ ΣΥΝΟΛΟ</t>
  </si>
  <si>
    <t>Ο Συντάξας</t>
  </si>
  <si>
    <t xml:space="preserve">Θεωρήθηκε </t>
  </si>
  <si>
    <t>Πολιτικός  Μηχανικός</t>
  </si>
  <si>
    <t>m</t>
  </si>
  <si>
    <t xml:space="preserve">ΣΥΝΟΛΟ  </t>
  </si>
  <si>
    <t>ΑΘΡΟΙΣΜΑ ΔΑΠΑΝΩΝ  ΕΡΓΑΣΙΩΝ  ΣΣ=</t>
  </si>
  <si>
    <t>Αγγελής Πετρακόπουλος</t>
  </si>
  <si>
    <t>Αρχιτέκτων Μηχανικός ΕΜΠ</t>
  </si>
  <si>
    <t>Γεώργιος Γκόνης</t>
  </si>
  <si>
    <t xml:space="preserve">Ο Διευθυντής </t>
  </si>
  <si>
    <t>Τεχνικών Υπηρεσιών &amp; Πολιτικής Προστασίας</t>
  </si>
  <si>
    <t>Μονάδα</t>
  </si>
  <si>
    <t>ΟΙΚ-2112</t>
  </si>
  <si>
    <t>τεμ</t>
  </si>
  <si>
    <t>Εφαρμογή υδροβολής μέσης πιέσεως επί επιφανειών σκυροδέματος</t>
  </si>
  <si>
    <t>10.18</t>
  </si>
  <si>
    <t>ΥΔΡ 6370</t>
  </si>
  <si>
    <r>
      <t xml:space="preserve"> </t>
    </r>
    <r>
      <rPr>
        <b/>
        <sz val="12"/>
        <rFont val="Arial"/>
        <family val="2"/>
      </rPr>
      <t>2. ΚΑΤΗΓΟΡΙΑ: ΥΔΡΑΥΛΙΚΑ ΕΡΓΑ</t>
    </r>
  </si>
  <si>
    <r>
      <t xml:space="preserve"> </t>
    </r>
    <r>
      <rPr>
        <b/>
        <sz val="12"/>
        <rFont val="Arial"/>
        <family val="2"/>
      </rPr>
      <t>1. ΚΑΤΗΓΟΡΙΑ: ΟΙΚΟΔΟΜΙΚΑ</t>
    </r>
  </si>
  <si>
    <t>ΕΡΓΟ: ΕΠΙΣΚΕΥΗ ΔΗΜΑΡΧΕΙΟΥ ΓΑΡΓΑΛΙΑΝΩΝ</t>
  </si>
  <si>
    <t>ΘΕΣΗ: Τ.Κ. ΓΑΡΓΑΛΙΑΝΩΝ</t>
  </si>
  <si>
    <t>Επάλειψη επιφανειών σκυροδέματος με ελαστομερές ασφαλτικό γαλάκτωμα</t>
  </si>
  <si>
    <t>79.02</t>
  </si>
  <si>
    <t>ΟΙΚ 7934</t>
  </si>
  <si>
    <t>Φράγματα υδρατμών με φύλλα πολυαιθυλενίου πάχους 0,40 mm</t>
  </si>
  <si>
    <t>79.16.01</t>
  </si>
  <si>
    <t>ΟΙΚ 7914</t>
  </si>
  <si>
    <t>Κατασκευή στρώσεων από κυψελωτό κονιόδεμα για την μόνωση δωμάτων</t>
  </si>
  <si>
    <t>35.02</t>
  </si>
  <si>
    <t>ΟΙΚ 3504</t>
  </si>
  <si>
    <t>Επίστρωση μεμβράνη PVC - P με ενίσχυση από συνθετικές ίνες</t>
  </si>
  <si>
    <t>79.12.02</t>
  </si>
  <si>
    <t>ΟΙΚ 7912</t>
  </si>
  <si>
    <t>Γεωϋφασμα μη υφαντό βάρους 155 gr/m2</t>
  </si>
  <si>
    <t>79.15.02</t>
  </si>
  <si>
    <t>Καθαίρεση επιχρισμάτων</t>
  </si>
  <si>
    <t>22.23</t>
  </si>
  <si>
    <t>ΟΙΚ-2252</t>
  </si>
  <si>
    <t>ΟΙΚ 7902</t>
  </si>
  <si>
    <t>Καθαίρεση μεμονωμένων στοιχείων κατασκευών από άοπλο σκυρόδεμα με εφαρμογή συνήθων μεθόδων καθαίρεσης</t>
  </si>
  <si>
    <t>22.10.01</t>
  </si>
  <si>
    <t>ΟΙΚ-2226</t>
  </si>
  <si>
    <t>Αποξήλωση ξυλίνων ή σιδηρών κουφωμάτων</t>
  </si>
  <si>
    <t>22.45</t>
  </si>
  <si>
    <t>ΟΙΚ-2275</t>
  </si>
  <si>
    <t>Καθαίρεση ψευδοροφών κάθε τύπου</t>
  </si>
  <si>
    <t>22.53</t>
  </si>
  <si>
    <t>Καθαίρεση οροφοκονιαμάτων</t>
  </si>
  <si>
    <t>22.54</t>
  </si>
  <si>
    <t>Καθαίρεση μεταλλικών κατασκευών</t>
  </si>
  <si>
    <t>ΟΙΚ-6102</t>
  </si>
  <si>
    <t>22.56</t>
  </si>
  <si>
    <t>kg</t>
  </si>
  <si>
    <t>Αποξήλωση μεταλλικών κιγκλιδωμάτων</t>
  </si>
  <si>
    <t>22.65.02</t>
  </si>
  <si>
    <t>Ικριώματα σιδηρά σωληνωτά</t>
  </si>
  <si>
    <t>ΟΙΚ-2303</t>
  </si>
  <si>
    <t>23.03</t>
  </si>
  <si>
    <t>Σκυροδέματα μικρών έργων για κατασκευές από σκυρόδεμα κατηγορίας C16/20</t>
  </si>
  <si>
    <t>ΟΙΚ 3214</t>
  </si>
  <si>
    <t>32.05.04</t>
  </si>
  <si>
    <t>Βαθμίδες σιδηρές 60 έως 70 cm</t>
  </si>
  <si>
    <t>63.02</t>
  </si>
  <si>
    <t>ΟΙΚ 6302</t>
  </si>
  <si>
    <t>Κιγκλιδώματα από σιδηροσωλήνες γαλβανισμένους Φ 1''</t>
  </si>
  <si>
    <t>64.16.01</t>
  </si>
  <si>
    <t>ΟΙΚ 6416</t>
  </si>
  <si>
    <t>Υαλόθυρες ανοιγόμενες, τετράφυλλες, με δύο φύλλα σταθερά και ένα κινητό, με σταθερό φεγγίτη</t>
  </si>
  <si>
    <t>65.02.02.07</t>
  </si>
  <si>
    <t>ΟΙΚ 6506</t>
  </si>
  <si>
    <r>
      <t>m</t>
    </r>
    <r>
      <rPr>
        <vertAlign val="superscript"/>
        <sz val="9"/>
        <rFont val="Arial"/>
        <family val="2"/>
      </rPr>
      <t>2</t>
    </r>
  </si>
  <si>
    <t>ΟΙΚ 6501</t>
  </si>
  <si>
    <t>65.01.01</t>
  </si>
  <si>
    <t>Κουφώματα από ηλεκτροστατικά βαμμένο αλουμίνιο βάρους έως 12 kg/m2</t>
  </si>
  <si>
    <t xml:space="preserve">Επιχρίσματα τριπτά - τριβιδιστά με τσιμεντοκονίαμα </t>
  </si>
  <si>
    <t>71.21</t>
  </si>
  <si>
    <t>ΟΙΚ 7121</t>
  </si>
  <si>
    <t>Περιθώρια δώματος (λούκια)</t>
  </si>
  <si>
    <t>73.47</t>
  </si>
  <si>
    <t>ΟΙΚ 7347</t>
  </si>
  <si>
    <t>Ποδιές παραθύρων από σκληρό / εξαιρετικά σκληρό μάρμαρο d = 3 cm</t>
  </si>
  <si>
    <t>ΟΙΚ 7534</t>
  </si>
  <si>
    <t>75.31.04</t>
  </si>
  <si>
    <t>Διπλοί υαλοπίνακες συνολικού πάχους 18 mm, (κρύσταλλο 5 mm, κενό 8 mm, κρύσταλλο 5 mm)</t>
  </si>
  <si>
    <t>76.27.01</t>
  </si>
  <si>
    <t>ΟΙΚ 7609.2</t>
  </si>
  <si>
    <t>Χρωματισμοί επί εσωτερικών επιφανειών επιχρισμάτων ή σκυροδέματος με χρώματα υδατικής διασποράς, ακρυλικής, στυρενιοακρυλικής ή πολυβινυλικής βάσεως.με σπατουλάρισμα</t>
  </si>
  <si>
    <t>77.81.01</t>
  </si>
  <si>
    <t>ΟΙΚ 7786.1</t>
  </si>
  <si>
    <t>Χρωματισμοί επιφανειών γυψοσανίδων με χρώμα υδατικής διασποράς ακρυλικής ή βινυλικής ή στυρενιο-ακρυλικής βάσεως νερού με σπατουλάρισμα της γυψοσανίδας</t>
  </si>
  <si>
    <t>77.84.02</t>
  </si>
  <si>
    <t>Ψευδοροφή ισόπεδη από γυψοσανίδες</t>
  </si>
  <si>
    <t>ΟΙΚ 7809</t>
  </si>
  <si>
    <t>78.34</t>
  </si>
  <si>
    <t>Γυψοσανίδες ανθυγρές, επίπεδες, πάχους 12,5 mm</t>
  </si>
  <si>
    <t>78.05.04</t>
  </si>
  <si>
    <t>Μεταλλικός σκελετός ψευδοροφής</t>
  </si>
  <si>
    <t>Μεταλλικός σκελετός τοιχοπετάσματος</t>
  </si>
  <si>
    <t>ΟΙΚ 6118</t>
  </si>
  <si>
    <t>61.30</t>
  </si>
  <si>
    <t>61.31</t>
  </si>
  <si>
    <r>
      <t>m</t>
    </r>
    <r>
      <rPr>
        <vertAlign val="superscript"/>
        <sz val="9"/>
        <rFont val="Arial"/>
        <family val="2"/>
      </rPr>
      <t>3</t>
    </r>
  </si>
  <si>
    <t>Θερμική απομόνωση οροφών και δαπέδων με φύλλα διογκωμένης πολυστερίνης πάχους 50 mm</t>
  </si>
  <si>
    <t>79.45</t>
  </si>
  <si>
    <t>Επάλειψη με ελαστομερές ασφαλτικό διάλυμα</t>
  </si>
  <si>
    <t>79.03</t>
  </si>
  <si>
    <t>Εξυγιαντικές στρώσεις με θραυστό υλικό λατομείου</t>
  </si>
  <si>
    <t>20.20</t>
  </si>
  <si>
    <t>ΟΙΚ-2162</t>
  </si>
  <si>
    <t>ΟΙΚ-4837.1</t>
  </si>
  <si>
    <t>Αποκατάσταση τοπικών βλαβών στοιχείων από οπλισμένο σκυρόδεμα οφειλομένων στην διάβρωση του οπλισμού με χρήση επισκευαστικών κονιαμάτων και αναστολέων διάβρωσης σε στοιχεία από οπλισμένο σκυρόδεμα σε ύψος από το δάπεδο εργασίας μικρότερο των 10,0 m, με σποραδική εφαρμογή επισκευαστικών κονιαμάτων (επιφανείας με σποραδικές οξειδώσεις οπλισμού)</t>
  </si>
  <si>
    <r>
      <t xml:space="preserve"> </t>
    </r>
    <r>
      <rPr>
        <b/>
        <sz val="12"/>
        <rFont val="Arial"/>
        <family val="2"/>
      </rPr>
      <t>3. ΚΑΤΗΓΟΡΙΑ: ΕΡΓΑ ΟΔΟΠΟΙΪΑΣ</t>
    </r>
  </si>
  <si>
    <t>Β-95.1</t>
  </si>
  <si>
    <t>ΟΔΟ 2412</t>
  </si>
  <si>
    <t>Διαμόρφωση ράμπας πρόσβασης ΑΜΕΑ</t>
  </si>
  <si>
    <t>ΟΔΟ-2922</t>
  </si>
  <si>
    <t>ΝΒ-82</t>
  </si>
  <si>
    <t>ΤΜΗΜΑ ΜΕΛΕΤΩΝ, ΕΚΤΕΛΕΣΗΣ ΈΡΓΩΝ</t>
  </si>
  <si>
    <t>&amp; ΠΟΛ. ΠΡΟΣΤΑΣΙΑΣ</t>
  </si>
  <si>
    <t>Φιλιατρά  03/11/2015</t>
  </si>
  <si>
    <t>Φιλιατρά 03/11/2015</t>
  </si>
  <si>
    <t>Ν48.35</t>
  </si>
  <si>
    <t>Καπνοδόχοι από ανοξείδωτη λαμαρίνα διπλού τοιχώματος με πλήρωση ορυκτοβάμβακα</t>
  </si>
  <si>
    <t>Ν14.07</t>
  </si>
  <si>
    <t>Εξαεριστήρες δώματος</t>
  </si>
  <si>
    <t>ΥΔΡ 6361</t>
  </si>
  <si>
    <t>Πλήρης κατασκευή μόνωσης δώματος</t>
  </si>
  <si>
    <t>Ν79.12</t>
  </si>
  <si>
    <t>Πλήρης καθαρισμός και προετοιμασία του δώματος</t>
  </si>
  <si>
    <t>Ν22.10</t>
  </si>
  <si>
    <t>N65.01.01</t>
  </si>
  <si>
    <t>Κουφώματα από ηλεκτροστατικά βαμμένο αλουμίνιο και σύστημα θερμοδιακοπής</t>
  </si>
  <si>
    <t>Ν65.02.02.07</t>
  </si>
  <si>
    <t>ΟΦΕΛΟΣ ΣΥΓΓΡΑΦΗΣ ΥΠΟΧΡ . (ΕΟ+ΕΕ) 18%:</t>
  </si>
  <si>
    <t>ΣΥΝΟΛΟ Σ2</t>
  </si>
  <si>
    <t xml:space="preserve">ΑΝΑΘΕΩΡΗΣΗ </t>
  </si>
  <si>
    <t>ΣΥΝΟΛΟ  3</t>
  </si>
  <si>
    <r>
      <t xml:space="preserve"> </t>
    </r>
    <r>
      <rPr>
        <b/>
        <sz val="12"/>
        <rFont val="Arial"/>
        <family val="2"/>
      </rPr>
      <t>1. ΚΑΤΗΓΟΡΙΑ: ΟΙΚΟΔΟΜΙΚΕΣ ΕΡΓΑΣΙΕΣ</t>
    </r>
  </si>
  <si>
    <t>ΕΡΓΟ: ΠΡΟΚΑΤΑΡΚΤΙΚΕΣ ΕΡΓΑΣΙΕΣ ΜΟΥΣΟΥΛΜΑΝΙΚΟΥ ΤΕΜΕΝΟΥΣ ΚΥΠΑΡΙΣΣΙΑΣ</t>
  </si>
  <si>
    <t>Φορτοεκφόρτωση με τα χέρια</t>
  </si>
  <si>
    <t>10.01.01</t>
  </si>
  <si>
    <t>ΟΙΚ-1101</t>
  </si>
  <si>
    <t>ton</t>
  </si>
  <si>
    <t>Φορτοεκφόρτωση με μηχανικά μέσα</t>
  </si>
  <si>
    <t>ΟΙΚ-1104</t>
  </si>
  <si>
    <t>10.01.02</t>
  </si>
  <si>
    <t>10.02</t>
  </si>
  <si>
    <t>Φορτοεκφόρτωση με τα χέρια υλικών επί χειροκινήτων μεταφορικών μέσων</t>
  </si>
  <si>
    <t>ΟΙΚ-1103</t>
  </si>
  <si>
    <t>Μεταφορά υλικών με τα χέρια</t>
  </si>
  <si>
    <t>Μεταφορές με αυτοκίνητο διά μέσου οδών περιορισμένης βατότητας</t>
  </si>
  <si>
    <t>ΟΙΚ-1137</t>
  </si>
  <si>
    <t>10.07.02</t>
  </si>
  <si>
    <t>ton.km</t>
  </si>
  <si>
    <t>10.03</t>
  </si>
  <si>
    <t>ΟΙΚ-1126</t>
  </si>
  <si>
    <t>ton x 10 m</t>
  </si>
  <si>
    <t>Εκθάμνωση εδάφους με  δενδρύλια περιμέτρου κορμού μέχρι 0,25 m</t>
  </si>
  <si>
    <t>20.01.01</t>
  </si>
  <si>
    <t>ΟΙΚ-2101</t>
  </si>
  <si>
    <t>Φορτοεκφόρτωση προϊόντων εκσκαφών με μηχανικά μέσα</t>
  </si>
  <si>
    <t>20.30</t>
  </si>
  <si>
    <t>ΟΙΚ-2171</t>
  </si>
  <si>
    <t xml:space="preserve">Χειρονακτική διακίνηση προϊόντων εκσκαφών και κατεδαφίσεων </t>
  </si>
  <si>
    <t>20.40</t>
  </si>
  <si>
    <t>ΟΙΚ-2177</t>
  </si>
  <si>
    <t xml:space="preserve">Καθαίρεση ανωδομών από αργολιθοδομή ή λιθοδομή </t>
  </si>
  <si>
    <t>22.02</t>
  </si>
  <si>
    <t>ΟΙΚ-2204</t>
  </si>
  <si>
    <t>ΟΙΚ-2212</t>
  </si>
  <si>
    <t>Καθαίρεση μεμονωμένων στοιχείων κατασκευών από οπλισμένο σκυρόδεμα με εφαρμογή συνήθων μεθόδων καθαίρεσης</t>
  </si>
  <si>
    <t>22.15.01</t>
  </si>
  <si>
    <t>Καθαίρεση πλακοστρώσεων δαπέδων παντός τύπου και οιουδήποτε πάχους με προσοχή, για την εξαγωγή ακεραίων πλακών σε ποσοστό άνω του 50%</t>
  </si>
  <si>
    <t>22.20.02</t>
  </si>
  <si>
    <t>ΟΙΚ-2237</t>
  </si>
  <si>
    <t>Καθαίρεση επικεραμώσεων με προσοχή, για την εξαγωγή ακεραίων πλακών σε ποσοστό άνω του 50%</t>
  </si>
  <si>
    <t>22.22.02</t>
  </si>
  <si>
    <t>ΟΙΚ-2241</t>
  </si>
  <si>
    <t>Ν22.03</t>
  </si>
  <si>
    <t>Διαλογή των χρησίμων λίθων από τα προϊόντα καθαιρέσεως και προετοιμασία για επαναχρησιμοποίησή τους</t>
  </si>
  <si>
    <t>Καθαίρεση επιχρισμάτων και αρμολογημάτων</t>
  </si>
  <si>
    <t>Διάνοιξη οπών, φωλεών, ή ανοιγμάτων σε πλινθοδομές για οπές επιφανείας έως 0,05 m2</t>
  </si>
  <si>
    <t>22.30.01</t>
  </si>
  <si>
    <t>ΟΙΚ-2261A</t>
  </si>
  <si>
    <t>ΟΙΚ-2222</t>
  </si>
  <si>
    <t>Ν22.04</t>
  </si>
  <si>
    <t>Καθαιρέσεις πλινθοδομών και τσατμάδων</t>
  </si>
  <si>
    <t xml:space="preserve">Διαλογή των χρησίμων πλίνθων από τα προϊόντα καθαιρέσεως </t>
  </si>
  <si>
    <t>22.05</t>
  </si>
  <si>
    <t>ΟΙΚ-2223</t>
  </si>
  <si>
    <t>Αποξήλωση ξυλίνων δαπέδων ή επενδύσεων</t>
  </si>
  <si>
    <t>Καθαίρεση φέροντος οργανισμού ξύλινης στέγης</t>
  </si>
  <si>
    <t>22.51</t>
  </si>
  <si>
    <t>ΟΙΚ-5276</t>
  </si>
  <si>
    <t>Πετάσματα ασφαλείας επί ικριωμάτων</t>
  </si>
  <si>
    <t>23.05</t>
  </si>
  <si>
    <t>ΟΙΚ-2304</t>
  </si>
  <si>
    <t>Επενδύσεις πρόσοψης ικριωμάτων</t>
  </si>
  <si>
    <t>23.14</t>
  </si>
  <si>
    <t>ΟΙΚ-2314.1</t>
  </si>
  <si>
    <t>Σκυροδέματα μικρών έργων για κατασκευές από σκυρόδεμα κατηγορίας C12/15</t>
  </si>
  <si>
    <t>32.05.03</t>
  </si>
  <si>
    <t>ΟΙΚ 3213</t>
  </si>
  <si>
    <t>Λιθοδομές ανωδομών με τσιμεντοασβεστοκονίαμα των 400 kg τσιμέντου και 0,08 m3 ασβέστου</t>
  </si>
  <si>
    <t>43.01.03</t>
  </si>
  <si>
    <t>ΟΙΚ-4313</t>
  </si>
  <si>
    <t>Λιθοδομές θεμελίων με τσιμεντοασβεστοκονίαμα των 400 kg τσιμέντου και 0,08 m3 ασβέστου</t>
  </si>
  <si>
    <t>43.05.02</t>
  </si>
  <si>
    <t>ΟΙΚ-4311</t>
  </si>
  <si>
    <t>Κατασκευή λιθοδομής δύο όψεων</t>
  </si>
  <si>
    <t>43.22</t>
  </si>
  <si>
    <t>ΟΙΚ 4307</t>
  </si>
  <si>
    <t>Διαμόρφωση όψεων ακανονίστων (ημιεμπλέκτων) λιθοδομών</t>
  </si>
  <si>
    <t>45.03</t>
  </si>
  <si>
    <t>ΟΙΚ 4503</t>
  </si>
  <si>
    <t>52.10.01</t>
  </si>
  <si>
    <t>Σκελετοί ξυλοπήκτων τοίχων από ξυλεία ελάτου, πελεκητή</t>
  </si>
  <si>
    <t>ΟΙΚ 5211</t>
  </si>
  <si>
    <t>Πρέκια και ενισχυτικές ζώνες (σενάζ) από πελεκητή ξυλεία</t>
  </si>
  <si>
    <t>52.13</t>
  </si>
  <si>
    <t>ΟΙΚ 5213</t>
  </si>
  <si>
    <t xml:space="preserve">Φέροντα στοιχεία από σιδηροδοκούς ή κοιλοδοκούς ύψους ή πλευράς έως 160 mm </t>
  </si>
  <si>
    <t>61.05</t>
  </si>
  <si>
    <t>ΟΙΚ 6104</t>
  </si>
  <si>
    <t>Κατασκευή υπερθύρων, προβόλων κλπ με πολλαπλές σιδηροδοκούς, ύψους ή πλευράς 8 - 16 cm</t>
  </si>
  <si>
    <t>61.02</t>
  </si>
  <si>
    <t>ΟΙΚ 6102</t>
  </si>
  <si>
    <t>Eκσκαφή θεμελίων και τάφρων χωρίς τη χρήση μηχανικών μέσων σε εδάφη γαιώδη-ημιβραχώδη</t>
  </si>
  <si>
    <t>20.04.01</t>
  </si>
  <si>
    <t>ΟΙΚ-2122</t>
  </si>
  <si>
    <t>Eκσκαφή θεμελίων και τάφρων χωρίς τη χρήση μηχανικών μέσων σε εδάφη βραχώδη, εκτός από γρανιτικά-κροκαλοπαγή</t>
  </si>
  <si>
    <t>20.04.02</t>
  </si>
  <si>
    <t>ΟΙΚ-2125</t>
  </si>
  <si>
    <t>Επίχωση με προϊόντα εκσκαφών, εκβραχισμών ή κατεδαφίσεων</t>
  </si>
  <si>
    <t>m3</t>
  </si>
  <si>
    <t>Γενικές εκσκαφές σε έδαφος γαιώδες-ημιβραχώδες χωρίς χρήση μηχανικών μέσων, παρουσία αρχαιολόγου</t>
  </si>
  <si>
    <t xml:space="preserve">ΟΙΚ-2117 </t>
  </si>
  <si>
    <t>Καθαίρεση κλιμάκων από πέτρα ή μάρμαρο</t>
  </si>
  <si>
    <t>Ν.22.23</t>
  </si>
  <si>
    <t>ΦΠΑ 24%</t>
  </si>
  <si>
    <t>Προσαύξηση τιμής εκσκαφής γαιώδους χωρίς χρήση μηχανικών μέσων για εκτέλεση της εργασίας με αρχαιολογικούς μεθόδους</t>
  </si>
  <si>
    <t>Ν.20.02.01</t>
  </si>
  <si>
    <t>Ν.20.02.02</t>
  </si>
  <si>
    <t>ΟΙΚ-2121</t>
  </si>
  <si>
    <t>Ν.20.10</t>
  </si>
  <si>
    <t xml:space="preserve">Καθαίρεση χαλαρής λιθοδομής σε θέσεις ετοιμορροπίας </t>
  </si>
  <si>
    <t>Ν.22.02.01</t>
  </si>
  <si>
    <t>Ν.22.02.02</t>
  </si>
  <si>
    <t>22.50</t>
  </si>
  <si>
    <t>Φιλιατρά 08-01-2018</t>
  </si>
  <si>
    <t>ΘΕΣΗ: ΑΝΩ ΠΟΛΗ Δ.Κ. ΚΥΠΑΡΙΣΣΙΑΣ</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</si>
</sst>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2]\ #,##0.00_);[Red]\([$€-2]\ #,##0.00\)"/>
  </numFmts>
  <fonts count="32">
    <font>
      <sz val="10"/>
      <name val="Arial"/>
      <family val="2"/>
    </font>
    <font>
      <sz val="11"/>
      <color indexed="8"/>
      <name val="Calibri"/>
      <family val="2"/>
    </font>
    <font>
      <sz val="11"/>
      <color indexed="9"/>
      <name val="Calibri"/>
      <family val="2"/>
    </font>
    <font>
      <sz val="9"/>
      <name val="Times New Roman"/>
      <family val="1"/>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name val="Arial"/>
      <family val="2"/>
    </font>
    <font>
      <b/>
      <sz val="11"/>
      <name val="Arial"/>
      <family val="2"/>
    </font>
    <font>
      <b/>
      <sz val="9"/>
      <name val="Arial"/>
      <family val="2"/>
    </font>
    <font>
      <b/>
      <sz val="11"/>
      <name val="Times New Roman"/>
      <family val="1"/>
    </font>
    <font>
      <b/>
      <sz val="14"/>
      <name val="Arial"/>
      <family val="2"/>
    </font>
    <font>
      <b/>
      <sz val="10"/>
      <name val="Arial"/>
      <family val="2"/>
    </font>
    <font>
      <sz val="11"/>
      <name val="Arial"/>
      <family val="2"/>
    </font>
    <font>
      <b/>
      <sz val="12"/>
      <name val="Arial"/>
      <family val="2"/>
    </font>
    <font>
      <u val="single"/>
      <sz val="8.5"/>
      <color indexed="12"/>
      <name val="Arial"/>
      <family val="2"/>
    </font>
    <font>
      <u val="single"/>
      <sz val="8.5"/>
      <color indexed="36"/>
      <name val="Arial"/>
      <family val="2"/>
    </font>
    <font>
      <vertAlign val="superscript"/>
      <sz val="9"/>
      <name val="Arial"/>
      <family val="2"/>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medium"/>
      <bottom>
        <color indexed="63"/>
      </bottom>
    </border>
    <border>
      <left style="thin">
        <color indexed="8"/>
      </left>
      <right style="medium"/>
      <top style="thin">
        <color indexed="8"/>
      </top>
      <bottom style="thin">
        <color indexed="8"/>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thin"/>
      <top style="thin"/>
      <bottom style="thin"/>
    </border>
    <border>
      <left style="thin"/>
      <right style="medium"/>
      <top style="thin"/>
      <bottom style="thin"/>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medium"/>
      <top style="thin">
        <color indexed="8"/>
      </top>
      <bottom style="medium"/>
    </border>
    <border>
      <left style="medium"/>
      <right>
        <color indexed="63"/>
      </right>
      <top style="medium"/>
      <bottom>
        <color indexed="63"/>
      </bottom>
    </border>
    <border>
      <left style="thin">
        <color indexed="8"/>
      </left>
      <right style="medium">
        <color indexed="8"/>
      </right>
      <top style="thin">
        <color indexed="8"/>
      </top>
      <bottom style="thin">
        <color indexed="8"/>
      </bottom>
    </border>
    <border>
      <left>
        <color indexed="63"/>
      </left>
      <right style="medium"/>
      <top style="medium"/>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lignment/>
      <protection/>
    </xf>
    <xf numFmtId="0" fontId="6"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0" fontId="13" fillId="22" borderId="0" applyNumberFormat="0" applyBorder="0" applyAlignment="0" applyProtection="0"/>
    <xf numFmtId="9" fontId="0" fillId="0" borderId="0" applyFill="0" applyBorder="0" applyAlignment="0" applyProtection="0"/>
    <xf numFmtId="0" fontId="14" fillId="0" borderId="0" applyNumberFormat="0" applyFill="0" applyBorder="0" applyAlignment="0" applyProtection="0"/>
    <xf numFmtId="0" fontId="0" fillId="23" borderId="7" applyNumberFormat="0" applyAlignment="0" applyProtection="0"/>
    <xf numFmtId="0" fontId="15" fillId="0" borderId="8"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8" fillId="21" borderId="1" applyNumberFormat="0" applyAlignment="0" applyProtection="0"/>
  </cellStyleXfs>
  <cellXfs count="126">
    <xf numFmtId="0" fontId="0" fillId="0" borderId="0" xfId="0" applyAlignment="1">
      <alignment/>
    </xf>
    <xf numFmtId="0" fontId="19" fillId="0" borderId="0" xfId="33" applyNumberFormat="1" applyFont="1" applyFill="1" applyBorder="1" applyAlignment="1">
      <alignment horizontal="center" vertical="center"/>
      <protection/>
    </xf>
    <xf numFmtId="0" fontId="19" fillId="0" borderId="0" xfId="33" applyNumberFormat="1" applyFont="1" applyFill="1" applyBorder="1" applyAlignment="1">
      <alignment horizontal="left" vertical="center" wrapText="1"/>
      <protection/>
    </xf>
    <xf numFmtId="4" fontId="19" fillId="0" borderId="0" xfId="0" applyNumberFormat="1" applyFont="1" applyFill="1" applyAlignment="1">
      <alignment vertical="center"/>
    </xf>
    <xf numFmtId="0" fontId="0" fillId="0" borderId="0" xfId="0" applyFont="1" applyFill="1" applyAlignment="1">
      <alignment vertical="center"/>
    </xf>
    <xf numFmtId="0" fontId="20" fillId="0" borderId="0" xfId="0" applyFont="1" applyFill="1" applyBorder="1" applyAlignment="1">
      <alignment vertical="center"/>
    </xf>
    <xf numFmtId="4" fontId="19" fillId="0" borderId="0" xfId="33" applyNumberFormat="1" applyFont="1" applyFill="1" applyBorder="1" applyAlignment="1">
      <alignment horizontal="left" vertical="center"/>
      <protection/>
    </xf>
    <xf numFmtId="4" fontId="19" fillId="0" borderId="0" xfId="0" applyNumberFormat="1" applyFont="1" applyFill="1" applyBorder="1" applyAlignment="1">
      <alignment vertical="center"/>
    </xf>
    <xf numFmtId="4" fontId="21" fillId="0" borderId="0" xfId="33" applyNumberFormat="1" applyFont="1" applyFill="1" applyBorder="1" applyAlignment="1">
      <alignment horizontal="left" vertical="center"/>
      <protection/>
    </xf>
    <xf numFmtId="0" fontId="20"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33" applyNumberFormat="1" applyFont="1" applyFill="1" applyBorder="1" applyAlignment="1">
      <alignment horizontal="center" vertical="center"/>
      <protection/>
    </xf>
    <xf numFmtId="3" fontId="21" fillId="0" borderId="0" xfId="33" applyNumberFormat="1" applyFont="1" applyFill="1" applyBorder="1" applyAlignment="1">
      <alignment horizontal="left" vertical="center"/>
      <protection/>
    </xf>
    <xf numFmtId="0" fontId="22" fillId="0" borderId="0" xfId="0" applyFont="1" applyFill="1" applyBorder="1" applyAlignment="1">
      <alignment horizontal="justify" vertical="center"/>
    </xf>
    <xf numFmtId="2" fontId="23" fillId="0" borderId="0" xfId="33" applyNumberFormat="1" applyFont="1" applyFill="1" applyBorder="1" applyAlignment="1">
      <alignment horizontal="center" vertical="center"/>
      <protection/>
    </xf>
    <xf numFmtId="0" fontId="19" fillId="0" borderId="10" xfId="33" applyNumberFormat="1" applyFont="1" applyFill="1" applyBorder="1" applyAlignment="1">
      <alignment horizontal="left" vertical="center" wrapText="1"/>
      <protection/>
    </xf>
    <xf numFmtId="0" fontId="19" fillId="0" borderId="10" xfId="33" applyNumberFormat="1" applyFont="1" applyFill="1" applyBorder="1" applyAlignment="1">
      <alignment horizontal="center" vertical="center"/>
      <protection/>
    </xf>
    <xf numFmtId="0" fontId="19" fillId="0" borderId="10" xfId="33" applyNumberFormat="1" applyFont="1" applyFill="1" applyBorder="1" applyAlignment="1">
      <alignment horizontal="center" vertical="center" wrapText="1"/>
      <protection/>
    </xf>
    <xf numFmtId="4" fontId="19" fillId="0" borderId="10" xfId="0" applyNumberFormat="1" applyFont="1" applyFill="1" applyBorder="1" applyAlignment="1">
      <alignment vertical="center"/>
    </xf>
    <xf numFmtId="0" fontId="0" fillId="0" borderId="10" xfId="0" applyFont="1" applyFill="1" applyBorder="1" applyAlignment="1">
      <alignment vertical="center"/>
    </xf>
    <xf numFmtId="0" fontId="21" fillId="0" borderId="11" xfId="33" applyNumberFormat="1" applyFont="1" applyFill="1" applyBorder="1" applyAlignment="1">
      <alignment horizontal="center" vertical="center" wrapText="1"/>
      <protection/>
    </xf>
    <xf numFmtId="0" fontId="0" fillId="0" borderId="0" xfId="0" applyFont="1" applyFill="1" applyAlignment="1">
      <alignment vertical="center" wrapText="1"/>
    </xf>
    <xf numFmtId="4" fontId="21" fillId="0" borderId="11" xfId="0" applyNumberFormat="1" applyFont="1" applyFill="1" applyBorder="1" applyAlignment="1">
      <alignment horizontal="center" vertical="center" wrapText="1"/>
    </xf>
    <xf numFmtId="4" fontId="0" fillId="0" borderId="0" xfId="0" applyNumberFormat="1" applyFont="1" applyFill="1" applyAlignment="1">
      <alignment vertical="center"/>
    </xf>
    <xf numFmtId="0" fontId="21" fillId="0" borderId="10" xfId="33" applyNumberFormat="1" applyFont="1" applyFill="1" applyBorder="1" applyAlignment="1">
      <alignment horizontal="left" vertical="center" wrapText="1"/>
      <protection/>
    </xf>
    <xf numFmtId="0" fontId="21" fillId="0" borderId="10" xfId="33" applyNumberFormat="1" applyFont="1" applyFill="1" applyBorder="1" applyAlignment="1">
      <alignment horizontal="center" vertical="center"/>
      <protection/>
    </xf>
    <xf numFmtId="4" fontId="19" fillId="0" borderId="0" xfId="33" applyNumberFormat="1" applyFont="1" applyFill="1" applyBorder="1" applyAlignment="1">
      <alignment horizontal="right" vertical="center"/>
      <protection/>
    </xf>
    <xf numFmtId="4" fontId="21" fillId="0" borderId="12" xfId="0" applyNumberFormat="1" applyFont="1" applyFill="1" applyBorder="1" applyAlignment="1">
      <alignment vertical="center"/>
    </xf>
    <xf numFmtId="0" fontId="24" fillId="0" borderId="13" xfId="33" applyNumberFormat="1" applyFont="1" applyFill="1" applyBorder="1" applyAlignment="1">
      <alignment horizontal="left" vertical="center" wrapText="1"/>
      <protection/>
    </xf>
    <xf numFmtId="0" fontId="19" fillId="0" borderId="13" xfId="33" applyNumberFormat="1" applyFont="1" applyFill="1" applyBorder="1" applyAlignment="1">
      <alignment horizontal="center" vertical="center"/>
      <protection/>
    </xf>
    <xf numFmtId="0" fontId="19" fillId="0" borderId="13" xfId="33" applyNumberFormat="1" applyFont="1" applyFill="1" applyBorder="1" applyAlignment="1">
      <alignment horizontal="left" vertical="center"/>
      <protection/>
    </xf>
    <xf numFmtId="4" fontId="19" fillId="0" borderId="13" xfId="33" applyNumberFormat="1" applyFont="1" applyFill="1" applyBorder="1" applyAlignment="1">
      <alignment vertical="center"/>
      <protection/>
    </xf>
    <xf numFmtId="0" fontId="0" fillId="0" borderId="13" xfId="0" applyFont="1" applyFill="1" applyBorder="1" applyAlignment="1">
      <alignment vertical="center"/>
    </xf>
    <xf numFmtId="4" fontId="21" fillId="0" borderId="14" xfId="0" applyNumberFormat="1" applyFont="1" applyFill="1" applyBorder="1" applyAlignment="1">
      <alignment vertical="center"/>
    </xf>
    <xf numFmtId="0" fontId="19" fillId="0" borderId="13" xfId="33" applyNumberFormat="1" applyFont="1" applyFill="1" applyBorder="1" applyAlignment="1">
      <alignment vertical="center"/>
      <protection/>
    </xf>
    <xf numFmtId="4" fontId="19" fillId="0" borderId="14" xfId="0" applyNumberFormat="1" applyFont="1" applyFill="1" applyBorder="1" applyAlignment="1">
      <alignment vertical="center"/>
    </xf>
    <xf numFmtId="164" fontId="19" fillId="0" borderId="13" xfId="33" applyNumberFormat="1" applyFont="1" applyFill="1" applyBorder="1" applyAlignment="1">
      <alignment vertical="center"/>
      <protection/>
    </xf>
    <xf numFmtId="4" fontId="0" fillId="0" borderId="13" xfId="0" applyNumberFormat="1" applyFont="1" applyFill="1" applyBorder="1" applyAlignment="1">
      <alignment vertical="center"/>
    </xf>
    <xf numFmtId="0" fontId="19" fillId="0" borderId="0" xfId="33" applyNumberFormat="1" applyFont="1" applyFill="1" applyBorder="1" applyAlignment="1">
      <alignment horizontal="left" vertical="center"/>
      <protection/>
    </xf>
    <xf numFmtId="0" fontId="19" fillId="0" borderId="0" xfId="33" applyNumberFormat="1" applyFont="1" applyFill="1" applyBorder="1" applyAlignment="1">
      <alignment vertical="center"/>
      <protection/>
    </xf>
    <xf numFmtId="4" fontId="19" fillId="0" borderId="0" xfId="33" applyNumberFormat="1" applyFont="1" applyFill="1" applyBorder="1" applyAlignment="1">
      <alignment vertical="center"/>
      <protection/>
    </xf>
    <xf numFmtId="0" fontId="20" fillId="0" borderId="0" xfId="33" applyNumberFormat="1" applyFont="1" applyFill="1" applyBorder="1" applyAlignment="1">
      <alignment horizontal="center" vertical="center"/>
      <protection/>
    </xf>
    <xf numFmtId="0" fontId="25" fillId="0" borderId="0" xfId="33" applyNumberFormat="1" applyFont="1" applyFill="1" applyBorder="1" applyAlignment="1">
      <alignment horizontal="center" vertical="center"/>
      <protection/>
    </xf>
    <xf numFmtId="0" fontId="25" fillId="0" borderId="0" xfId="33" applyNumberFormat="1" applyFont="1" applyFill="1" applyBorder="1" applyAlignment="1">
      <alignment horizontal="left" vertical="center"/>
      <protection/>
    </xf>
    <xf numFmtId="0" fontId="20" fillId="0" borderId="0" xfId="33" applyNumberFormat="1" applyFont="1" applyFill="1" applyBorder="1" applyAlignment="1">
      <alignment horizontal="center" vertical="center" wrapText="1"/>
      <protection/>
    </xf>
    <xf numFmtId="0" fontId="25" fillId="0" borderId="0" xfId="33" applyNumberFormat="1" applyFont="1" applyFill="1" applyBorder="1" applyAlignment="1">
      <alignment vertical="center"/>
      <protection/>
    </xf>
    <xf numFmtId="0" fontId="0" fillId="0" borderId="0" xfId="0" applyAlignment="1">
      <alignment vertical="center"/>
    </xf>
    <xf numFmtId="0" fontId="19" fillId="0" borderId="15" xfId="33" applyNumberFormat="1" applyFont="1" applyFill="1" applyBorder="1" applyAlignment="1">
      <alignment horizontal="left" vertical="center" wrapText="1"/>
      <protection/>
    </xf>
    <xf numFmtId="0" fontId="19" fillId="0" borderId="15" xfId="33" applyNumberFormat="1" applyFont="1" applyFill="1" applyBorder="1" applyAlignment="1">
      <alignment horizontal="center" vertical="center"/>
      <protection/>
    </xf>
    <xf numFmtId="4" fontId="19" fillId="0" borderId="15" xfId="0" applyNumberFormat="1" applyFont="1" applyFill="1" applyBorder="1" applyAlignment="1">
      <alignment vertical="center"/>
    </xf>
    <xf numFmtId="4" fontId="19" fillId="0" borderId="15" xfId="33" applyNumberFormat="1" applyFont="1" applyFill="1" applyBorder="1" applyAlignment="1">
      <alignment horizontal="right" vertical="center"/>
      <protection/>
    </xf>
    <xf numFmtId="0" fontId="24" fillId="0" borderId="0" xfId="33" applyNumberFormat="1" applyFont="1" applyFill="1" applyBorder="1" applyAlignment="1">
      <alignment horizontal="center" vertical="center"/>
      <protection/>
    </xf>
    <xf numFmtId="0" fontId="19" fillId="0" borderId="15" xfId="33" applyNumberFormat="1" applyFont="1" applyFill="1" applyBorder="1" applyAlignment="1">
      <alignment horizontal="center" vertical="center" wrapText="1"/>
      <protection/>
    </xf>
    <xf numFmtId="0" fontId="19" fillId="0" borderId="16" xfId="33" applyNumberFormat="1" applyFont="1" applyFill="1" applyBorder="1" applyAlignment="1">
      <alignment horizontal="left" vertical="center" wrapText="1"/>
      <protection/>
    </xf>
    <xf numFmtId="0" fontId="20" fillId="0" borderId="16" xfId="0" applyFont="1" applyFill="1" applyBorder="1" applyAlignment="1">
      <alignment vertical="center"/>
    </xf>
    <xf numFmtId="0" fontId="19" fillId="0" borderId="16" xfId="33" applyNumberFormat="1" applyFont="1" applyFill="1" applyBorder="1" applyAlignment="1">
      <alignment horizontal="center" vertical="center"/>
      <protection/>
    </xf>
    <xf numFmtId="4" fontId="21" fillId="0" borderId="17" xfId="0" applyNumberFormat="1" applyFont="1" applyFill="1" applyBorder="1" applyAlignment="1">
      <alignment horizontal="center" vertical="center" wrapText="1"/>
    </xf>
    <xf numFmtId="4" fontId="19" fillId="0" borderId="18" xfId="0" applyNumberFormat="1" applyFont="1" applyFill="1" applyBorder="1" applyAlignment="1">
      <alignment vertical="center"/>
    </xf>
    <xf numFmtId="2" fontId="23" fillId="0" borderId="19" xfId="33" applyNumberFormat="1" applyFont="1" applyFill="1" applyBorder="1" applyAlignment="1">
      <alignment horizontal="center" vertical="center"/>
      <protection/>
    </xf>
    <xf numFmtId="2" fontId="23" fillId="0" borderId="18" xfId="33" applyNumberFormat="1" applyFont="1" applyFill="1" applyBorder="1" applyAlignment="1">
      <alignment horizontal="center" vertical="center"/>
      <protection/>
    </xf>
    <xf numFmtId="0" fontId="19" fillId="0" borderId="20" xfId="33" applyNumberFormat="1" applyFont="1" applyFill="1" applyBorder="1" applyAlignment="1">
      <alignment horizontal="center" vertical="center"/>
      <protection/>
    </xf>
    <xf numFmtId="4" fontId="19" fillId="0" borderId="21" xfId="0" applyNumberFormat="1" applyFont="1" applyFill="1" applyBorder="1" applyAlignment="1">
      <alignment vertical="center"/>
    </xf>
    <xf numFmtId="0" fontId="23" fillId="0" borderId="19" xfId="33" applyNumberFormat="1" applyFont="1" applyFill="1" applyBorder="1" applyAlignment="1">
      <alignment horizontal="left" vertical="center"/>
      <protection/>
    </xf>
    <xf numFmtId="0" fontId="0" fillId="0" borderId="0" xfId="0" applyBorder="1" applyAlignment="1">
      <alignment vertical="center"/>
    </xf>
    <xf numFmtId="0" fontId="0" fillId="0" borderId="18" xfId="0" applyBorder="1" applyAlignment="1">
      <alignment vertical="center"/>
    </xf>
    <xf numFmtId="0" fontId="19" fillId="0" borderId="22" xfId="33" applyNumberFormat="1" applyFont="1" applyFill="1" applyBorder="1" applyAlignment="1">
      <alignment horizontal="center" vertical="center"/>
      <protection/>
    </xf>
    <xf numFmtId="4" fontId="19" fillId="0" borderId="23" xfId="0" applyNumberFormat="1" applyFont="1" applyFill="1" applyBorder="1" applyAlignment="1">
      <alignment vertical="center"/>
    </xf>
    <xf numFmtId="0" fontId="19" fillId="0" borderId="19" xfId="33" applyNumberFormat="1" applyFont="1" applyFill="1" applyBorder="1" applyAlignment="1">
      <alignment horizontal="center" vertical="center"/>
      <protection/>
    </xf>
    <xf numFmtId="0" fontId="21" fillId="0" borderId="20" xfId="33" applyNumberFormat="1" applyFont="1" applyFill="1" applyBorder="1" applyAlignment="1">
      <alignment horizontal="center" vertical="center"/>
      <protection/>
    </xf>
    <xf numFmtId="4" fontId="21" fillId="0" borderId="18" xfId="0" applyNumberFormat="1" applyFont="1" applyFill="1" applyBorder="1" applyAlignment="1">
      <alignment vertical="center"/>
    </xf>
    <xf numFmtId="0" fontId="19" fillId="0" borderId="24" xfId="33" applyNumberFormat="1" applyFont="1" applyFill="1" applyBorder="1" applyAlignment="1">
      <alignment horizontal="center" vertical="center"/>
      <protection/>
    </xf>
    <xf numFmtId="4" fontId="24" fillId="0" borderId="25" xfId="0" applyNumberFormat="1" applyFont="1" applyFill="1" applyBorder="1" applyAlignment="1">
      <alignment vertical="center"/>
    </xf>
    <xf numFmtId="0" fontId="20" fillId="0" borderId="18" xfId="33" applyNumberFormat="1" applyFont="1" applyFill="1" applyBorder="1" applyAlignment="1">
      <alignment horizontal="center" vertical="center"/>
      <protection/>
    </xf>
    <xf numFmtId="0" fontId="25" fillId="0" borderId="18" xfId="33" applyNumberFormat="1" applyFont="1" applyFill="1" applyBorder="1" applyAlignment="1">
      <alignment vertical="center"/>
      <protection/>
    </xf>
    <xf numFmtId="0" fontId="19" fillId="0" borderId="26" xfId="33" applyNumberFormat="1" applyFont="1" applyFill="1" applyBorder="1" applyAlignment="1">
      <alignment horizontal="center" vertical="center"/>
      <protection/>
    </xf>
    <xf numFmtId="0" fontId="19" fillId="0" borderId="27" xfId="33" applyNumberFormat="1" applyFont="1" applyFill="1" applyBorder="1" applyAlignment="1">
      <alignment horizontal="left" vertical="center" wrapText="1"/>
      <protection/>
    </xf>
    <xf numFmtId="0" fontId="19" fillId="0" borderId="27" xfId="33" applyNumberFormat="1" applyFont="1" applyFill="1" applyBorder="1" applyAlignment="1">
      <alignment horizontal="center" vertical="center"/>
      <protection/>
    </xf>
    <xf numFmtId="0" fontId="19" fillId="0" borderId="27" xfId="33" applyNumberFormat="1" applyFont="1" applyFill="1" applyBorder="1" applyAlignment="1">
      <alignment horizontal="left" vertical="center"/>
      <protection/>
    </xf>
    <xf numFmtId="0" fontId="19" fillId="0" borderId="27" xfId="33" applyNumberFormat="1" applyFont="1" applyFill="1" applyBorder="1" applyAlignment="1">
      <alignment vertical="center"/>
      <protection/>
    </xf>
    <xf numFmtId="4" fontId="19" fillId="0" borderId="27" xfId="33" applyNumberFormat="1" applyFont="1" applyFill="1" applyBorder="1" applyAlignment="1">
      <alignment vertical="center"/>
      <protection/>
    </xf>
    <xf numFmtId="4" fontId="19" fillId="0" borderId="27" xfId="0" applyNumberFormat="1" applyFont="1" applyFill="1" applyBorder="1" applyAlignment="1">
      <alignment vertical="center"/>
    </xf>
    <xf numFmtId="4" fontId="19" fillId="0" borderId="28" xfId="0" applyNumberFormat="1" applyFont="1" applyFill="1" applyBorder="1" applyAlignment="1">
      <alignment vertical="center"/>
    </xf>
    <xf numFmtId="4" fontId="21" fillId="0" borderId="15" xfId="0" applyNumberFormat="1" applyFont="1" applyFill="1" applyBorder="1" applyAlignment="1">
      <alignment vertical="center"/>
    </xf>
    <xf numFmtId="0" fontId="21" fillId="0" borderId="0" xfId="33" applyNumberFormat="1" applyFont="1" applyFill="1" applyBorder="1" applyAlignment="1">
      <alignment horizontal="left" vertical="center"/>
      <protection/>
    </xf>
    <xf numFmtId="4" fontId="21" fillId="0" borderId="23" xfId="0" applyNumberFormat="1" applyFont="1" applyFill="1" applyBorder="1" applyAlignment="1">
      <alignment vertical="center"/>
    </xf>
    <xf numFmtId="0" fontId="19" fillId="0" borderId="15" xfId="0" applyFont="1" applyBorder="1" applyAlignment="1">
      <alignment horizontal="center" vertical="center"/>
    </xf>
    <xf numFmtId="0" fontId="20" fillId="0" borderId="19" xfId="0" applyFont="1" applyFill="1" applyBorder="1" applyAlignment="1">
      <alignment horizontal="center" vertical="center"/>
    </xf>
    <xf numFmtId="0" fontId="22" fillId="0" borderId="19" xfId="0" applyFont="1" applyFill="1" applyBorder="1" applyAlignment="1">
      <alignment horizontal="center" vertical="center"/>
    </xf>
    <xf numFmtId="0" fontId="19" fillId="0" borderId="29" xfId="33" applyNumberFormat="1" applyFont="1" applyFill="1" applyBorder="1" applyAlignment="1">
      <alignment horizontal="center" vertical="center"/>
      <protection/>
    </xf>
    <xf numFmtId="0" fontId="24" fillId="0" borderId="30" xfId="33" applyNumberFormat="1" applyFont="1" applyFill="1" applyBorder="1" applyAlignment="1">
      <alignment horizontal="left" vertical="center" wrapText="1"/>
      <protection/>
    </xf>
    <xf numFmtId="0" fontId="19" fillId="0" borderId="30" xfId="33" applyNumberFormat="1" applyFont="1" applyFill="1" applyBorder="1" applyAlignment="1">
      <alignment horizontal="center" vertical="center"/>
      <protection/>
    </xf>
    <xf numFmtId="0" fontId="19" fillId="0" borderId="30" xfId="33" applyNumberFormat="1" applyFont="1" applyFill="1" applyBorder="1" applyAlignment="1">
      <alignment horizontal="left" vertical="center"/>
      <protection/>
    </xf>
    <xf numFmtId="0" fontId="19" fillId="0" borderId="30" xfId="33" applyNumberFormat="1" applyFont="1" applyFill="1" applyBorder="1" applyAlignment="1">
      <alignment vertical="center"/>
      <protection/>
    </xf>
    <xf numFmtId="4" fontId="19" fillId="0" borderId="30" xfId="33" applyNumberFormat="1" applyFont="1" applyFill="1" applyBorder="1" applyAlignment="1">
      <alignment vertical="center"/>
      <protection/>
    </xf>
    <xf numFmtId="0" fontId="0" fillId="0" borderId="30" xfId="0" applyFont="1" applyFill="1" applyBorder="1" applyAlignment="1">
      <alignment vertical="center"/>
    </xf>
    <xf numFmtId="4" fontId="21" fillId="0" borderId="31" xfId="0" applyNumberFormat="1" applyFont="1" applyFill="1" applyBorder="1" applyAlignment="1">
      <alignment vertical="center"/>
    </xf>
    <xf numFmtId="4" fontId="24" fillId="0" borderId="32" xfId="0" applyNumberFormat="1" applyFont="1" applyFill="1" applyBorder="1" applyAlignment="1">
      <alignment vertical="center"/>
    </xf>
    <xf numFmtId="0" fontId="20" fillId="0" borderId="33" xfId="0" applyFont="1" applyFill="1" applyBorder="1" applyAlignment="1">
      <alignment horizontal="left" vertical="center"/>
    </xf>
    <xf numFmtId="0" fontId="20" fillId="0" borderId="19" xfId="0" applyFont="1" applyFill="1" applyBorder="1" applyAlignment="1">
      <alignment horizontal="left" vertical="center"/>
    </xf>
    <xf numFmtId="0" fontId="25" fillId="0" borderId="0" xfId="0" applyFont="1" applyFill="1" applyBorder="1" applyAlignment="1">
      <alignment vertical="top" wrapText="1"/>
    </xf>
    <xf numFmtId="0" fontId="19" fillId="0" borderId="15" xfId="0" applyFont="1" applyFill="1" applyBorder="1" applyAlignment="1">
      <alignment horizontal="center" vertical="center"/>
    </xf>
    <xf numFmtId="0" fontId="19" fillId="0" borderId="15" xfId="0" applyFont="1" applyFill="1" applyBorder="1" applyAlignment="1">
      <alignment vertical="center"/>
    </xf>
    <xf numFmtId="0" fontId="19" fillId="0" borderId="15" xfId="0" applyNumberFormat="1" applyFont="1" applyFill="1" applyBorder="1" applyAlignment="1">
      <alignment horizontal="justify" vertical="center"/>
    </xf>
    <xf numFmtId="0" fontId="19" fillId="0" borderId="23" xfId="0" applyFont="1" applyFill="1" applyBorder="1" applyAlignment="1">
      <alignment vertical="center"/>
    </xf>
    <xf numFmtId="0" fontId="21" fillId="0" borderId="22" xfId="33" applyNumberFormat="1" applyFont="1" applyFill="1" applyBorder="1" applyAlignment="1">
      <alignment horizontal="center" vertical="center"/>
      <protection/>
    </xf>
    <xf numFmtId="4" fontId="21" fillId="0" borderId="11" xfId="33" applyNumberFormat="1" applyFont="1" applyFill="1" applyBorder="1" applyAlignment="1">
      <alignment horizontal="center" vertical="center" wrapText="1"/>
      <protection/>
    </xf>
    <xf numFmtId="0" fontId="25" fillId="0" borderId="19" xfId="0" applyFont="1" applyFill="1" applyBorder="1" applyAlignment="1">
      <alignment horizontal="left" vertical="top"/>
    </xf>
    <xf numFmtId="0" fontId="25" fillId="0" borderId="0" xfId="0" applyFont="1" applyFill="1" applyBorder="1" applyAlignment="1">
      <alignment horizontal="left" vertical="top"/>
    </xf>
    <xf numFmtId="0" fontId="25" fillId="0" borderId="19" xfId="0" applyFont="1" applyFill="1" applyBorder="1" applyAlignment="1">
      <alignment horizontal="left" vertical="top" wrapText="1"/>
    </xf>
    <xf numFmtId="0" fontId="25" fillId="0" borderId="0" xfId="0" applyFont="1" applyFill="1" applyBorder="1" applyAlignment="1">
      <alignment horizontal="left" vertical="top" wrapText="1"/>
    </xf>
    <xf numFmtId="4" fontId="21" fillId="0" borderId="34"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0" fontId="23" fillId="0" borderId="22" xfId="33" applyNumberFormat="1" applyFont="1" applyFill="1" applyBorder="1" applyAlignment="1">
      <alignment horizontal="left" vertical="center"/>
      <protection/>
    </xf>
    <xf numFmtId="0" fontId="0" fillId="0" borderId="15" xfId="0" applyBorder="1" applyAlignment="1">
      <alignment vertical="center"/>
    </xf>
    <xf numFmtId="3" fontId="21" fillId="0" borderId="16" xfId="33" applyNumberFormat="1" applyFont="1" applyFill="1" applyBorder="1" applyAlignment="1">
      <alignment horizontal="left" vertical="center" wrapText="1"/>
      <protection/>
    </xf>
    <xf numFmtId="0" fontId="0" fillId="0" borderId="16" xfId="0" applyBorder="1"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2" fontId="23" fillId="0" borderId="36" xfId="33" applyNumberFormat="1" applyFont="1" applyFill="1" applyBorder="1" applyAlignment="1">
      <alignment horizontal="center" vertical="center"/>
      <protection/>
    </xf>
    <xf numFmtId="2" fontId="23" fillId="0" borderId="37" xfId="33" applyNumberFormat="1" applyFont="1" applyFill="1" applyBorder="1" applyAlignment="1">
      <alignment horizontal="center" vertical="center"/>
      <protection/>
    </xf>
    <xf numFmtId="2" fontId="23" fillId="0" borderId="38" xfId="33" applyNumberFormat="1" applyFont="1" applyFill="1" applyBorder="1" applyAlignment="1">
      <alignment horizontal="center" vertical="center"/>
      <protection/>
    </xf>
    <xf numFmtId="0" fontId="21" fillId="0" borderId="39" xfId="33" applyNumberFormat="1" applyFont="1" applyFill="1" applyBorder="1" applyAlignment="1">
      <alignment horizontal="center" vertical="center" wrapText="1"/>
      <protection/>
    </xf>
    <xf numFmtId="0" fontId="21" fillId="0" borderId="11" xfId="33" applyNumberFormat="1" applyFont="1" applyFill="1" applyBorder="1" applyAlignment="1">
      <alignment horizontal="center" vertical="center" wrapText="1"/>
      <protection/>
    </xf>
    <xf numFmtId="0" fontId="21" fillId="0" borderId="40" xfId="33" applyNumberFormat="1" applyFont="1" applyFill="1" applyBorder="1" applyAlignment="1">
      <alignment horizontal="center" vertical="center" textRotation="90" wrapText="1"/>
      <protection/>
    </xf>
    <xf numFmtId="0" fontId="21" fillId="0" borderId="41" xfId="33" applyNumberFormat="1" applyFont="1" applyFill="1" applyBorder="1" applyAlignment="1">
      <alignment horizontal="center" vertical="center" textRotation="90" wrapText="1"/>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NEOPRoME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05"/>
  <sheetViews>
    <sheetView view="pageBreakPreview" zoomScale="85" zoomScaleSheetLayoutView="85" zoomScalePageLayoutView="0" workbookViewId="0" topLeftCell="A39">
      <selection activeCell="B53" sqref="B53"/>
    </sheetView>
  </sheetViews>
  <sheetFormatPr defaultColWidth="9.140625" defaultRowHeight="12.75"/>
  <cols>
    <col min="1" max="1" width="4.00390625" style="1" customWidth="1"/>
    <col min="2" max="2" width="34.00390625" style="2" customWidth="1"/>
    <col min="3" max="3" width="4.57421875" style="1" customWidth="1"/>
    <col min="4" max="4" width="11.57421875" style="1" customWidth="1"/>
    <col min="5" max="5" width="12.8515625" style="1" customWidth="1"/>
    <col min="6" max="6" width="6.421875" style="1" customWidth="1"/>
    <col min="7" max="7" width="9.7109375" style="3" customWidth="1"/>
    <col min="8" max="8" width="9.140625" style="4" customWidth="1"/>
    <col min="9" max="10" width="10.140625" style="3" customWidth="1"/>
    <col min="11" max="11" width="9.28125" style="4" bestFit="1" customWidth="1"/>
    <col min="12" max="12" width="10.140625" style="4" customWidth="1"/>
    <col min="13" max="16384" width="9.140625" style="4" customWidth="1"/>
  </cols>
  <sheetData>
    <row r="1" spans="1:10" ht="13.5" customHeight="1">
      <c r="A1" s="97" t="s">
        <v>0</v>
      </c>
      <c r="B1" s="53"/>
      <c r="C1" s="54"/>
      <c r="D1" s="55"/>
      <c r="E1" s="114" t="s">
        <v>39</v>
      </c>
      <c r="F1" s="115"/>
      <c r="G1" s="115"/>
      <c r="H1" s="115"/>
      <c r="I1" s="115"/>
      <c r="J1" s="116"/>
    </row>
    <row r="2" spans="1:10" ht="15">
      <c r="A2" s="98" t="s">
        <v>1</v>
      </c>
      <c r="C2" s="5"/>
      <c r="E2" s="117"/>
      <c r="F2" s="117"/>
      <c r="G2" s="117"/>
      <c r="H2" s="117"/>
      <c r="I2" s="117"/>
      <c r="J2" s="118"/>
    </row>
    <row r="3" spans="1:10" ht="15">
      <c r="A3" s="98" t="s">
        <v>2</v>
      </c>
      <c r="C3" s="5"/>
      <c r="F3" s="6"/>
      <c r="G3" s="7"/>
      <c r="H3" s="8"/>
      <c r="I3" s="6"/>
      <c r="J3" s="57"/>
    </row>
    <row r="4" spans="1:10" ht="15">
      <c r="A4" s="98" t="s">
        <v>3</v>
      </c>
      <c r="C4" s="9"/>
      <c r="E4" s="83" t="s">
        <v>40</v>
      </c>
      <c r="F4" s="6"/>
      <c r="G4" s="7"/>
      <c r="H4" s="10"/>
      <c r="I4" s="7"/>
      <c r="J4" s="57"/>
    </row>
    <row r="5" spans="1:10" ht="13.5" customHeight="1">
      <c r="A5" s="106" t="s">
        <v>137</v>
      </c>
      <c r="B5" s="107"/>
      <c r="C5" s="99"/>
      <c r="D5" s="11"/>
      <c r="E5" s="12"/>
      <c r="F5" s="6"/>
      <c r="G5" s="12"/>
      <c r="H5" s="10"/>
      <c r="I5" s="7"/>
      <c r="J5" s="57"/>
    </row>
    <row r="6" spans="1:10" ht="13.5" customHeight="1">
      <c r="A6" s="108" t="s">
        <v>138</v>
      </c>
      <c r="B6" s="109"/>
      <c r="C6" s="99"/>
      <c r="D6" s="11"/>
      <c r="E6" s="12"/>
      <c r="F6" s="6"/>
      <c r="G6" s="12"/>
      <c r="H6" s="10"/>
      <c r="I6" s="7"/>
      <c r="J6" s="57"/>
    </row>
    <row r="7" spans="1:10" ht="13.5" customHeight="1">
      <c r="A7" s="86"/>
      <c r="C7" s="9"/>
      <c r="D7" s="11"/>
      <c r="E7" s="12"/>
      <c r="F7" s="6"/>
      <c r="G7" s="12"/>
      <c r="H7" s="10"/>
      <c r="I7" s="7"/>
      <c r="J7" s="57"/>
    </row>
    <row r="8" spans="1:10" ht="14.25">
      <c r="A8" s="87"/>
      <c r="C8" s="13"/>
      <c r="D8" s="11"/>
      <c r="E8" s="12"/>
      <c r="F8" s="6"/>
      <c r="G8" s="7"/>
      <c r="H8" s="10"/>
      <c r="I8" s="7"/>
      <c r="J8" s="57"/>
    </row>
    <row r="9" spans="1:10" ht="18">
      <c r="A9" s="119" t="s">
        <v>4</v>
      </c>
      <c r="B9" s="120"/>
      <c r="C9" s="120"/>
      <c r="D9" s="120"/>
      <c r="E9" s="120"/>
      <c r="F9" s="120"/>
      <c r="G9" s="120"/>
      <c r="H9" s="120"/>
      <c r="I9" s="120"/>
      <c r="J9" s="121"/>
    </row>
    <row r="10" spans="1:10" ht="18">
      <c r="A10" s="58"/>
      <c r="B10" s="14"/>
      <c r="C10" s="14"/>
      <c r="D10" s="14"/>
      <c r="E10" s="14"/>
      <c r="F10" s="14"/>
      <c r="G10" s="14"/>
      <c r="H10" s="14"/>
      <c r="I10" s="14"/>
      <c r="J10" s="59"/>
    </row>
    <row r="11" spans="1:10" ht="18">
      <c r="A11" s="58"/>
      <c r="B11" s="14"/>
      <c r="C11" s="14"/>
      <c r="D11" s="14"/>
      <c r="E11" s="14"/>
      <c r="F11" s="14"/>
      <c r="G11" s="14"/>
      <c r="H11" s="14"/>
      <c r="I11" s="14"/>
      <c r="J11" s="59"/>
    </row>
    <row r="12" spans="1:10" ht="12.75">
      <c r="A12" s="60"/>
      <c r="B12" s="15"/>
      <c r="C12" s="16"/>
      <c r="D12" s="16"/>
      <c r="E12" s="17"/>
      <c r="F12" s="16"/>
      <c r="G12" s="18"/>
      <c r="H12" s="19"/>
      <c r="I12" s="18"/>
      <c r="J12" s="61"/>
    </row>
    <row r="13" spans="1:10" s="21" customFormat="1" ht="24.75" customHeight="1">
      <c r="A13" s="122" t="s">
        <v>5</v>
      </c>
      <c r="B13" s="123" t="s">
        <v>6</v>
      </c>
      <c r="C13" s="123" t="s">
        <v>7</v>
      </c>
      <c r="D13" s="123" t="s">
        <v>8</v>
      </c>
      <c r="E13" s="20" t="s">
        <v>9</v>
      </c>
      <c r="F13" s="124" t="s">
        <v>31</v>
      </c>
      <c r="G13" s="105" t="s">
        <v>10</v>
      </c>
      <c r="H13" s="105" t="s">
        <v>11</v>
      </c>
      <c r="I13" s="110" t="s">
        <v>12</v>
      </c>
      <c r="J13" s="111"/>
    </row>
    <row r="14" spans="1:10" s="21" customFormat="1" ht="41.25" customHeight="1">
      <c r="A14" s="122"/>
      <c r="B14" s="123"/>
      <c r="C14" s="123"/>
      <c r="D14" s="123"/>
      <c r="E14" s="20" t="s">
        <v>13</v>
      </c>
      <c r="F14" s="125"/>
      <c r="G14" s="105"/>
      <c r="H14" s="105"/>
      <c r="I14" s="22" t="s">
        <v>14</v>
      </c>
      <c r="J14" s="56" t="s">
        <v>15</v>
      </c>
    </row>
    <row r="15" spans="1:10" s="46" customFormat="1" ht="18">
      <c r="A15" s="62" t="s">
        <v>38</v>
      </c>
      <c r="B15" s="63"/>
      <c r="C15" s="63"/>
      <c r="D15" s="63"/>
      <c r="E15" s="63"/>
      <c r="F15" s="63"/>
      <c r="G15" s="63"/>
      <c r="H15" s="63"/>
      <c r="I15" s="63"/>
      <c r="J15" s="64"/>
    </row>
    <row r="16" spans="1:10" s="46" customFormat="1" ht="45" customHeight="1">
      <c r="A16" s="65">
        <v>1</v>
      </c>
      <c r="B16" s="47" t="s">
        <v>59</v>
      </c>
      <c r="C16" s="48">
        <v>1</v>
      </c>
      <c r="D16" s="48" t="s">
        <v>60</v>
      </c>
      <c r="E16" s="48" t="s">
        <v>61</v>
      </c>
      <c r="F16" s="85" t="s">
        <v>121</v>
      </c>
      <c r="G16" s="49">
        <v>2</v>
      </c>
      <c r="H16" s="50">
        <v>28</v>
      </c>
      <c r="I16" s="49">
        <f aca="true" t="shared" si="0" ref="I16:I39">ROUND(H16*G16,2)</f>
        <v>56</v>
      </c>
      <c r="J16" s="66"/>
    </row>
    <row r="17" spans="1:10" s="46" customFormat="1" ht="15" customHeight="1">
      <c r="A17" s="65">
        <v>2</v>
      </c>
      <c r="B17" s="47" t="s">
        <v>55</v>
      </c>
      <c r="C17" s="48">
        <v>2</v>
      </c>
      <c r="D17" s="48" t="s">
        <v>56</v>
      </c>
      <c r="E17" s="48" t="s">
        <v>57</v>
      </c>
      <c r="F17" s="85" t="s">
        <v>90</v>
      </c>
      <c r="G17" s="49">
        <v>30</v>
      </c>
      <c r="H17" s="50">
        <v>5.6</v>
      </c>
      <c r="I17" s="49">
        <f t="shared" si="0"/>
        <v>168</v>
      </c>
      <c r="J17" s="66"/>
    </row>
    <row r="18" spans="1:10" s="46" customFormat="1" ht="30" customHeight="1">
      <c r="A18" s="65">
        <v>3</v>
      </c>
      <c r="B18" s="47" t="s">
        <v>62</v>
      </c>
      <c r="C18" s="48">
        <v>3</v>
      </c>
      <c r="D18" s="48" t="s">
        <v>63</v>
      </c>
      <c r="E18" s="48" t="s">
        <v>64</v>
      </c>
      <c r="F18" s="85" t="s">
        <v>90</v>
      </c>
      <c r="G18" s="49">
        <v>30</v>
      </c>
      <c r="H18" s="50">
        <v>16.8</v>
      </c>
      <c r="I18" s="49">
        <f t="shared" si="0"/>
        <v>504</v>
      </c>
      <c r="J18" s="66"/>
    </row>
    <row r="19" spans="1:10" s="46" customFormat="1" ht="30" customHeight="1">
      <c r="A19" s="65">
        <v>4</v>
      </c>
      <c r="B19" s="47" t="s">
        <v>65</v>
      </c>
      <c r="C19" s="48">
        <v>4</v>
      </c>
      <c r="D19" s="48" t="s">
        <v>66</v>
      </c>
      <c r="E19" s="48" t="s">
        <v>64</v>
      </c>
      <c r="F19" s="85" t="s">
        <v>90</v>
      </c>
      <c r="G19" s="49">
        <v>5</v>
      </c>
      <c r="H19" s="50">
        <v>5.6</v>
      </c>
      <c r="I19" s="49">
        <f t="shared" si="0"/>
        <v>28</v>
      </c>
      <c r="J19" s="66"/>
    </row>
    <row r="20" spans="1:10" s="46" customFormat="1" ht="15" customHeight="1">
      <c r="A20" s="65">
        <v>5</v>
      </c>
      <c r="B20" s="47" t="s">
        <v>67</v>
      </c>
      <c r="C20" s="48">
        <v>5</v>
      </c>
      <c r="D20" s="48" t="s">
        <v>68</v>
      </c>
      <c r="E20" s="48" t="s">
        <v>57</v>
      </c>
      <c r="F20" s="85" t="s">
        <v>90</v>
      </c>
      <c r="G20" s="49">
        <v>10</v>
      </c>
      <c r="H20" s="50">
        <v>9</v>
      </c>
      <c r="I20" s="49">
        <f t="shared" si="0"/>
        <v>90</v>
      </c>
      <c r="J20" s="66"/>
    </row>
    <row r="21" spans="1:10" s="46" customFormat="1" ht="15" customHeight="1">
      <c r="A21" s="65">
        <v>6</v>
      </c>
      <c r="B21" s="47" t="s">
        <v>69</v>
      </c>
      <c r="C21" s="48">
        <v>6</v>
      </c>
      <c r="D21" s="48" t="s">
        <v>71</v>
      </c>
      <c r="E21" s="48" t="s">
        <v>70</v>
      </c>
      <c r="F21" s="48" t="s">
        <v>72</v>
      </c>
      <c r="G21" s="49">
        <v>265</v>
      </c>
      <c r="H21" s="50">
        <v>0.35</v>
      </c>
      <c r="I21" s="49">
        <f t="shared" si="0"/>
        <v>92.75</v>
      </c>
      <c r="J21" s="66"/>
    </row>
    <row r="22" spans="1:10" s="46" customFormat="1" ht="15" customHeight="1">
      <c r="A22" s="65">
        <v>7</v>
      </c>
      <c r="B22" s="47" t="s">
        <v>73</v>
      </c>
      <c r="C22" s="48">
        <v>7</v>
      </c>
      <c r="D22" s="48" t="s">
        <v>74</v>
      </c>
      <c r="E22" s="48" t="s">
        <v>64</v>
      </c>
      <c r="F22" s="48" t="s">
        <v>72</v>
      </c>
      <c r="G22" s="49">
        <v>245</v>
      </c>
      <c r="H22" s="50">
        <v>0.35</v>
      </c>
      <c r="I22" s="49">
        <f t="shared" si="0"/>
        <v>85.75</v>
      </c>
      <c r="J22" s="66"/>
    </row>
    <row r="23" spans="1:10" s="46" customFormat="1" ht="15" customHeight="1">
      <c r="A23" s="65">
        <v>8</v>
      </c>
      <c r="B23" s="47" t="s">
        <v>75</v>
      </c>
      <c r="C23" s="48">
        <v>8</v>
      </c>
      <c r="D23" s="48" t="s">
        <v>77</v>
      </c>
      <c r="E23" s="48" t="s">
        <v>76</v>
      </c>
      <c r="F23" s="85" t="s">
        <v>90</v>
      </c>
      <c r="G23" s="49">
        <v>10</v>
      </c>
      <c r="H23" s="50">
        <v>5.6</v>
      </c>
      <c r="I23" s="49">
        <f t="shared" si="0"/>
        <v>56</v>
      </c>
      <c r="J23" s="66"/>
    </row>
    <row r="24" spans="1:10" s="46" customFormat="1" ht="45" customHeight="1">
      <c r="A24" s="65">
        <v>9</v>
      </c>
      <c r="B24" s="47" t="s">
        <v>78</v>
      </c>
      <c r="C24" s="48">
        <v>9</v>
      </c>
      <c r="D24" s="48" t="s">
        <v>80</v>
      </c>
      <c r="E24" s="48" t="s">
        <v>79</v>
      </c>
      <c r="F24" s="85" t="s">
        <v>121</v>
      </c>
      <c r="G24" s="49">
        <v>2</v>
      </c>
      <c r="H24" s="50">
        <v>106</v>
      </c>
      <c r="I24" s="49">
        <f t="shared" si="0"/>
        <v>212</v>
      </c>
      <c r="J24" s="66"/>
    </row>
    <row r="25" spans="1:10" s="46" customFormat="1" ht="15" customHeight="1">
      <c r="A25" s="65">
        <v>10</v>
      </c>
      <c r="B25" s="47" t="s">
        <v>116</v>
      </c>
      <c r="C25" s="48">
        <v>10</v>
      </c>
      <c r="D25" s="48" t="s">
        <v>119</v>
      </c>
      <c r="E25" s="48" t="s">
        <v>118</v>
      </c>
      <c r="F25" s="48" t="s">
        <v>72</v>
      </c>
      <c r="G25" s="49">
        <v>5</v>
      </c>
      <c r="H25" s="50">
        <v>3.1</v>
      </c>
      <c r="I25" s="49">
        <f t="shared" si="0"/>
        <v>15.5</v>
      </c>
      <c r="J25" s="66"/>
    </row>
    <row r="26" spans="1:10" s="46" customFormat="1" ht="15" customHeight="1">
      <c r="A26" s="65">
        <v>11</v>
      </c>
      <c r="B26" s="47" t="s">
        <v>117</v>
      </c>
      <c r="C26" s="48">
        <v>11</v>
      </c>
      <c r="D26" s="48" t="s">
        <v>120</v>
      </c>
      <c r="E26" s="48" t="s">
        <v>118</v>
      </c>
      <c r="F26" s="48" t="s">
        <v>72</v>
      </c>
      <c r="G26" s="49">
        <v>5</v>
      </c>
      <c r="H26" s="50">
        <v>2.8</v>
      </c>
      <c r="I26" s="49">
        <f t="shared" si="0"/>
        <v>14</v>
      </c>
      <c r="J26" s="66"/>
    </row>
    <row r="27" spans="1:10" s="46" customFormat="1" ht="15" customHeight="1">
      <c r="A27" s="65">
        <v>12</v>
      </c>
      <c r="B27" s="47" t="s">
        <v>81</v>
      </c>
      <c r="C27" s="48">
        <v>12</v>
      </c>
      <c r="D27" s="48" t="s">
        <v>82</v>
      </c>
      <c r="E27" s="48" t="s">
        <v>83</v>
      </c>
      <c r="F27" s="48" t="s">
        <v>33</v>
      </c>
      <c r="G27" s="49">
        <v>16</v>
      </c>
      <c r="H27" s="50">
        <v>56</v>
      </c>
      <c r="I27" s="49">
        <f t="shared" si="0"/>
        <v>896</v>
      </c>
      <c r="J27" s="66"/>
    </row>
    <row r="28" spans="1:10" s="46" customFormat="1" ht="30" customHeight="1">
      <c r="A28" s="65">
        <v>13</v>
      </c>
      <c r="B28" s="47" t="s">
        <v>84</v>
      </c>
      <c r="C28" s="48">
        <v>13</v>
      </c>
      <c r="D28" s="48" t="s">
        <v>85</v>
      </c>
      <c r="E28" s="48" t="s">
        <v>86</v>
      </c>
      <c r="F28" s="48" t="s">
        <v>23</v>
      </c>
      <c r="G28" s="49">
        <v>45</v>
      </c>
      <c r="H28" s="50">
        <v>11.8</v>
      </c>
      <c r="I28" s="49">
        <f t="shared" si="0"/>
        <v>531</v>
      </c>
      <c r="J28" s="66"/>
    </row>
    <row r="29" spans="1:10" s="46" customFormat="1" ht="30" customHeight="1">
      <c r="A29" s="65">
        <v>14</v>
      </c>
      <c r="B29" s="47" t="s">
        <v>93</v>
      </c>
      <c r="C29" s="48">
        <v>14</v>
      </c>
      <c r="D29" s="48" t="s">
        <v>92</v>
      </c>
      <c r="E29" s="48" t="s">
        <v>91</v>
      </c>
      <c r="F29" s="85" t="s">
        <v>90</v>
      </c>
      <c r="G29" s="49">
        <v>20</v>
      </c>
      <c r="H29" s="50">
        <v>145</v>
      </c>
      <c r="I29" s="49">
        <f t="shared" si="0"/>
        <v>2900</v>
      </c>
      <c r="J29" s="66"/>
    </row>
    <row r="30" spans="1:10" s="46" customFormat="1" ht="45" customHeight="1">
      <c r="A30" s="65">
        <v>15</v>
      </c>
      <c r="B30" s="47" t="s">
        <v>87</v>
      </c>
      <c r="C30" s="48">
        <v>15</v>
      </c>
      <c r="D30" s="48" t="s">
        <v>88</v>
      </c>
      <c r="E30" s="48" t="s">
        <v>89</v>
      </c>
      <c r="F30" s="85" t="s">
        <v>90</v>
      </c>
      <c r="G30" s="49">
        <v>10</v>
      </c>
      <c r="H30" s="50">
        <v>150</v>
      </c>
      <c r="I30" s="49">
        <f t="shared" si="0"/>
        <v>1500</v>
      </c>
      <c r="J30" s="66"/>
    </row>
    <row r="31" spans="1:10" s="46" customFormat="1" ht="30" customHeight="1">
      <c r="A31" s="65">
        <v>16</v>
      </c>
      <c r="B31" s="47" t="s">
        <v>94</v>
      </c>
      <c r="C31" s="48">
        <v>16</v>
      </c>
      <c r="D31" s="48" t="s">
        <v>95</v>
      </c>
      <c r="E31" s="48" t="s">
        <v>96</v>
      </c>
      <c r="F31" s="85" t="s">
        <v>90</v>
      </c>
      <c r="G31" s="49">
        <v>20</v>
      </c>
      <c r="H31" s="50">
        <v>13.5</v>
      </c>
      <c r="I31" s="49">
        <f t="shared" si="0"/>
        <v>270</v>
      </c>
      <c r="J31" s="66"/>
    </row>
    <row r="32" spans="1:10" s="46" customFormat="1" ht="15" customHeight="1">
      <c r="A32" s="65">
        <v>17</v>
      </c>
      <c r="B32" s="47" t="s">
        <v>97</v>
      </c>
      <c r="C32" s="48">
        <v>17</v>
      </c>
      <c r="D32" s="48" t="s">
        <v>98</v>
      </c>
      <c r="E32" s="48" t="s">
        <v>99</v>
      </c>
      <c r="F32" s="85" t="s">
        <v>23</v>
      </c>
      <c r="G32" s="49">
        <v>40</v>
      </c>
      <c r="H32" s="50">
        <v>9</v>
      </c>
      <c r="I32" s="49">
        <f t="shared" si="0"/>
        <v>360</v>
      </c>
      <c r="J32" s="66"/>
    </row>
    <row r="33" spans="1:10" s="46" customFormat="1" ht="30" customHeight="1">
      <c r="A33" s="65">
        <v>18</v>
      </c>
      <c r="B33" s="47" t="s">
        <v>100</v>
      </c>
      <c r="C33" s="48">
        <v>18</v>
      </c>
      <c r="D33" s="48" t="s">
        <v>102</v>
      </c>
      <c r="E33" s="48" t="s">
        <v>101</v>
      </c>
      <c r="F33" s="85" t="s">
        <v>90</v>
      </c>
      <c r="G33" s="49">
        <v>1</v>
      </c>
      <c r="H33" s="50">
        <v>95</v>
      </c>
      <c r="I33" s="49">
        <f t="shared" si="0"/>
        <v>95</v>
      </c>
      <c r="J33" s="66"/>
    </row>
    <row r="34" spans="1:10" s="46" customFormat="1" ht="45" customHeight="1">
      <c r="A34" s="65">
        <v>19</v>
      </c>
      <c r="B34" s="47" t="s">
        <v>103</v>
      </c>
      <c r="C34" s="48">
        <v>19</v>
      </c>
      <c r="D34" s="48" t="s">
        <v>104</v>
      </c>
      <c r="E34" s="48" t="s">
        <v>105</v>
      </c>
      <c r="F34" s="85" t="s">
        <v>90</v>
      </c>
      <c r="G34" s="49">
        <v>15</v>
      </c>
      <c r="H34" s="50">
        <v>50</v>
      </c>
      <c r="I34" s="49">
        <f t="shared" si="0"/>
        <v>750</v>
      </c>
      <c r="J34" s="66"/>
    </row>
    <row r="35" spans="1:10" s="46" customFormat="1" ht="75" customHeight="1">
      <c r="A35" s="65">
        <v>20</v>
      </c>
      <c r="B35" s="47" t="s">
        <v>106</v>
      </c>
      <c r="C35" s="48">
        <v>20</v>
      </c>
      <c r="D35" s="48" t="s">
        <v>107</v>
      </c>
      <c r="E35" s="48" t="s">
        <v>108</v>
      </c>
      <c r="F35" s="85" t="s">
        <v>90</v>
      </c>
      <c r="G35" s="49">
        <v>50</v>
      </c>
      <c r="H35" s="50">
        <v>13.5</v>
      </c>
      <c r="I35" s="49">
        <f t="shared" si="0"/>
        <v>675</v>
      </c>
      <c r="J35" s="66"/>
    </row>
    <row r="36" spans="1:10" s="46" customFormat="1" ht="75" customHeight="1">
      <c r="A36" s="65">
        <v>21</v>
      </c>
      <c r="B36" s="47" t="s">
        <v>109</v>
      </c>
      <c r="C36" s="48">
        <v>21</v>
      </c>
      <c r="D36" s="48" t="s">
        <v>110</v>
      </c>
      <c r="E36" s="48" t="s">
        <v>108</v>
      </c>
      <c r="F36" s="85" t="s">
        <v>90</v>
      </c>
      <c r="G36" s="49">
        <v>10</v>
      </c>
      <c r="H36" s="50">
        <v>12.4</v>
      </c>
      <c r="I36" s="49">
        <f t="shared" si="0"/>
        <v>124</v>
      </c>
      <c r="J36" s="66"/>
    </row>
    <row r="37" spans="1:10" s="46" customFormat="1" ht="30" customHeight="1">
      <c r="A37" s="65">
        <v>22</v>
      </c>
      <c r="B37" s="47" t="s">
        <v>114</v>
      </c>
      <c r="C37" s="48">
        <v>22</v>
      </c>
      <c r="D37" s="48" t="s">
        <v>115</v>
      </c>
      <c r="E37" s="48" t="s">
        <v>112</v>
      </c>
      <c r="F37" s="85" t="s">
        <v>90</v>
      </c>
      <c r="G37" s="49">
        <v>2</v>
      </c>
      <c r="H37" s="50">
        <v>15.5</v>
      </c>
      <c r="I37" s="49">
        <f t="shared" si="0"/>
        <v>31</v>
      </c>
      <c r="J37" s="66"/>
    </row>
    <row r="38" spans="1:10" s="46" customFormat="1" ht="15" customHeight="1">
      <c r="A38" s="65">
        <v>23</v>
      </c>
      <c r="B38" s="47" t="s">
        <v>111</v>
      </c>
      <c r="C38" s="48">
        <v>23</v>
      </c>
      <c r="D38" s="48" t="s">
        <v>113</v>
      </c>
      <c r="E38" s="48" t="s">
        <v>112</v>
      </c>
      <c r="F38" s="85" t="s">
        <v>90</v>
      </c>
      <c r="G38" s="49">
        <v>2</v>
      </c>
      <c r="H38" s="50">
        <v>22.5</v>
      </c>
      <c r="I38" s="49">
        <f t="shared" si="0"/>
        <v>45</v>
      </c>
      <c r="J38" s="66"/>
    </row>
    <row r="39" spans="1:10" s="46" customFormat="1" ht="45" customHeight="1">
      <c r="A39" s="65">
        <v>24</v>
      </c>
      <c r="B39" s="47" t="s">
        <v>142</v>
      </c>
      <c r="C39" s="48">
        <v>24</v>
      </c>
      <c r="D39" s="48" t="s">
        <v>141</v>
      </c>
      <c r="E39" s="48" t="s">
        <v>129</v>
      </c>
      <c r="F39" s="85" t="s">
        <v>23</v>
      </c>
      <c r="G39" s="49">
        <v>8</v>
      </c>
      <c r="H39" s="50">
        <v>45</v>
      </c>
      <c r="I39" s="49">
        <f t="shared" si="0"/>
        <v>360</v>
      </c>
      <c r="J39" s="66"/>
    </row>
    <row r="40" spans="1:10" s="46" customFormat="1" ht="45" customHeight="1">
      <c r="A40" s="65">
        <v>25</v>
      </c>
      <c r="B40" s="47" t="s">
        <v>146</v>
      </c>
      <c r="C40" s="48">
        <v>25</v>
      </c>
      <c r="D40" s="48"/>
      <c r="E40" s="48" t="s">
        <v>52</v>
      </c>
      <c r="F40" s="85" t="s">
        <v>33</v>
      </c>
      <c r="G40" s="49">
        <v>150</v>
      </c>
      <c r="H40" s="50">
        <v>40</v>
      </c>
      <c r="I40" s="49">
        <f aca="true" t="shared" si="1" ref="I40:I47">ROUND(H40*G40,2)</f>
        <v>6000</v>
      </c>
      <c r="J40" s="66"/>
    </row>
    <row r="41" spans="1:10" s="46" customFormat="1" ht="45" customHeight="1">
      <c r="A41" s="65">
        <v>26</v>
      </c>
      <c r="B41" s="47" t="s">
        <v>144</v>
      </c>
      <c r="C41" s="48">
        <v>26</v>
      </c>
      <c r="D41" s="48" t="s">
        <v>143</v>
      </c>
      <c r="E41" s="48" t="s">
        <v>145</v>
      </c>
      <c r="F41" s="85" t="s">
        <v>33</v>
      </c>
      <c r="G41" s="49">
        <v>1</v>
      </c>
      <c r="H41" s="50">
        <v>11</v>
      </c>
      <c r="I41" s="49">
        <f t="shared" si="1"/>
        <v>11</v>
      </c>
      <c r="J41" s="66"/>
    </row>
    <row r="42" spans="1:10" ht="30" customHeight="1">
      <c r="A42" s="65">
        <v>27</v>
      </c>
      <c r="B42" s="47" t="s">
        <v>41</v>
      </c>
      <c r="C42" s="48">
        <v>27</v>
      </c>
      <c r="D42" s="48" t="s">
        <v>42</v>
      </c>
      <c r="E42" s="48" t="s">
        <v>32</v>
      </c>
      <c r="F42" s="85" t="s">
        <v>90</v>
      </c>
      <c r="G42" s="49">
        <v>150</v>
      </c>
      <c r="H42" s="50">
        <v>2.2</v>
      </c>
      <c r="I42" s="49">
        <f t="shared" si="1"/>
        <v>330</v>
      </c>
      <c r="J42" s="66"/>
    </row>
    <row r="43" spans="1:10" ht="45" customHeight="1">
      <c r="A43" s="65">
        <v>28</v>
      </c>
      <c r="B43" s="47" t="s">
        <v>122</v>
      </c>
      <c r="C43" s="48">
        <v>28</v>
      </c>
      <c r="D43" s="48" t="s">
        <v>123</v>
      </c>
      <c r="E43" s="48" t="s">
        <v>43</v>
      </c>
      <c r="F43" s="85" t="s">
        <v>90</v>
      </c>
      <c r="G43" s="49">
        <v>140</v>
      </c>
      <c r="H43" s="50">
        <v>14</v>
      </c>
      <c r="I43" s="49">
        <f t="shared" si="1"/>
        <v>1960</v>
      </c>
      <c r="J43" s="66"/>
    </row>
    <row r="44" spans="1:10" ht="30" customHeight="1">
      <c r="A44" s="65">
        <v>29</v>
      </c>
      <c r="B44" s="47" t="s">
        <v>44</v>
      </c>
      <c r="C44" s="48">
        <v>29</v>
      </c>
      <c r="D44" s="48" t="s">
        <v>45</v>
      </c>
      <c r="E44" s="48" t="s">
        <v>46</v>
      </c>
      <c r="F44" s="85" t="s">
        <v>90</v>
      </c>
      <c r="G44" s="49">
        <v>150</v>
      </c>
      <c r="H44" s="50">
        <v>0.55</v>
      </c>
      <c r="I44" s="49">
        <f>ROUND(H44*G44,2)</f>
        <v>82.5</v>
      </c>
      <c r="J44" s="66"/>
    </row>
    <row r="45" spans="1:10" ht="30" customHeight="1">
      <c r="A45" s="65">
        <v>30</v>
      </c>
      <c r="B45" s="47" t="s">
        <v>47</v>
      </c>
      <c r="C45" s="48">
        <v>30</v>
      </c>
      <c r="D45" s="48" t="s">
        <v>48</v>
      </c>
      <c r="E45" s="48" t="s">
        <v>49</v>
      </c>
      <c r="F45" s="85" t="s">
        <v>121</v>
      </c>
      <c r="G45" s="49">
        <v>6</v>
      </c>
      <c r="H45" s="50">
        <v>110</v>
      </c>
      <c r="I45" s="49">
        <f t="shared" si="1"/>
        <v>660</v>
      </c>
      <c r="J45" s="66"/>
    </row>
    <row r="46" spans="1:10" ht="30" customHeight="1">
      <c r="A46" s="65">
        <v>31</v>
      </c>
      <c r="B46" s="47" t="s">
        <v>124</v>
      </c>
      <c r="C46" s="48">
        <v>31</v>
      </c>
      <c r="D46" s="48" t="s">
        <v>125</v>
      </c>
      <c r="E46" s="48" t="s">
        <v>58</v>
      </c>
      <c r="F46" s="85" t="s">
        <v>90</v>
      </c>
      <c r="G46" s="49">
        <v>150</v>
      </c>
      <c r="H46" s="50">
        <v>2</v>
      </c>
      <c r="I46" s="49">
        <f t="shared" si="1"/>
        <v>300</v>
      </c>
      <c r="J46" s="66"/>
    </row>
    <row r="47" spans="1:10" ht="30" customHeight="1">
      <c r="A47" s="65">
        <v>32</v>
      </c>
      <c r="B47" s="47" t="s">
        <v>50</v>
      </c>
      <c r="C47" s="48">
        <v>32</v>
      </c>
      <c r="D47" s="48" t="s">
        <v>51</v>
      </c>
      <c r="E47" s="48" t="s">
        <v>52</v>
      </c>
      <c r="F47" s="85" t="s">
        <v>90</v>
      </c>
      <c r="G47" s="49">
        <v>150</v>
      </c>
      <c r="H47" s="50">
        <v>16.9</v>
      </c>
      <c r="I47" s="49">
        <f t="shared" si="1"/>
        <v>2535</v>
      </c>
      <c r="J47" s="66"/>
    </row>
    <row r="48" spans="1:12" ht="15" customHeight="1">
      <c r="A48" s="65">
        <v>33</v>
      </c>
      <c r="B48" s="47" t="s">
        <v>53</v>
      </c>
      <c r="C48" s="48">
        <v>33</v>
      </c>
      <c r="D48" s="48" t="s">
        <v>54</v>
      </c>
      <c r="E48" s="48" t="s">
        <v>46</v>
      </c>
      <c r="F48" s="85" t="s">
        <v>90</v>
      </c>
      <c r="G48" s="49">
        <v>150</v>
      </c>
      <c r="H48" s="50">
        <v>2.7</v>
      </c>
      <c r="I48" s="49">
        <f>ROUND(H48*G48,2)</f>
        <v>405</v>
      </c>
      <c r="J48" s="66"/>
      <c r="K48" s="23"/>
      <c r="L48" s="23"/>
    </row>
    <row r="49" spans="1:12" ht="30" customHeight="1">
      <c r="A49" s="65">
        <v>34</v>
      </c>
      <c r="B49" s="47" t="s">
        <v>126</v>
      </c>
      <c r="C49" s="48">
        <v>34</v>
      </c>
      <c r="D49" s="48" t="s">
        <v>127</v>
      </c>
      <c r="E49" s="48" t="s">
        <v>128</v>
      </c>
      <c r="F49" s="85" t="s">
        <v>121</v>
      </c>
      <c r="G49" s="49">
        <v>15</v>
      </c>
      <c r="H49" s="50">
        <v>16.3</v>
      </c>
      <c r="I49" s="49">
        <f>ROUND(H49*G49,2)</f>
        <v>244.5</v>
      </c>
      <c r="J49" s="66"/>
      <c r="K49" s="23">
        <f>SUM(I41:I49)</f>
        <v>6528</v>
      </c>
      <c r="L49" s="23"/>
    </row>
    <row r="50" spans="1:10" s="46" customFormat="1" ht="18">
      <c r="A50" s="62" t="s">
        <v>37</v>
      </c>
      <c r="B50" s="63"/>
      <c r="C50" s="63"/>
      <c r="D50" s="63"/>
      <c r="E50" s="63"/>
      <c r="F50" s="63"/>
      <c r="G50" s="63"/>
      <c r="H50" s="63"/>
      <c r="I50" s="63"/>
      <c r="J50" s="64"/>
    </row>
    <row r="51" spans="1:12" ht="27.75" customHeight="1">
      <c r="A51" s="65">
        <v>35</v>
      </c>
      <c r="B51" s="47" t="s">
        <v>34</v>
      </c>
      <c r="C51" s="48">
        <v>35</v>
      </c>
      <c r="D51" s="52" t="s">
        <v>35</v>
      </c>
      <c r="E51" s="48" t="s">
        <v>36</v>
      </c>
      <c r="F51" s="85" t="s">
        <v>90</v>
      </c>
      <c r="G51" s="49">
        <v>140</v>
      </c>
      <c r="H51" s="50">
        <v>2.6</v>
      </c>
      <c r="I51" s="49">
        <f>ROUND(H51*G51,2)</f>
        <v>364</v>
      </c>
      <c r="J51" s="66"/>
      <c r="L51" s="23"/>
    </row>
    <row r="52" spans="1:10" s="46" customFormat="1" ht="18">
      <c r="A52" s="62" t="s">
        <v>131</v>
      </c>
      <c r="B52" s="63"/>
      <c r="C52" s="63"/>
      <c r="D52" s="63"/>
      <c r="E52" s="63"/>
      <c r="F52" s="63"/>
      <c r="G52" s="63"/>
      <c r="H52" s="63"/>
      <c r="I52" s="63"/>
      <c r="J52" s="64"/>
    </row>
    <row r="53" spans="1:12" ht="135" customHeight="1">
      <c r="A53" s="65">
        <v>36</v>
      </c>
      <c r="B53" s="47" t="s">
        <v>130</v>
      </c>
      <c r="C53" s="48">
        <v>36</v>
      </c>
      <c r="D53" s="52" t="s">
        <v>132</v>
      </c>
      <c r="E53" s="48" t="s">
        <v>133</v>
      </c>
      <c r="F53" s="85" t="s">
        <v>90</v>
      </c>
      <c r="G53" s="49">
        <v>5</v>
      </c>
      <c r="H53" s="50">
        <v>86.5</v>
      </c>
      <c r="I53" s="49">
        <f>ROUND(H53*G53,2)</f>
        <v>432.5</v>
      </c>
      <c r="J53" s="66"/>
      <c r="L53" s="23"/>
    </row>
    <row r="54" spans="1:12" ht="15" customHeight="1">
      <c r="A54" s="65">
        <v>37</v>
      </c>
      <c r="B54" s="47" t="s">
        <v>134</v>
      </c>
      <c r="C54" s="48">
        <v>37</v>
      </c>
      <c r="D54" s="52" t="s">
        <v>136</v>
      </c>
      <c r="E54" s="48" t="s">
        <v>135</v>
      </c>
      <c r="F54" s="85" t="s">
        <v>33</v>
      </c>
      <c r="G54" s="49">
        <v>1</v>
      </c>
      <c r="H54" s="50">
        <v>500</v>
      </c>
      <c r="I54" s="49">
        <f>ROUND(H54*G54,2)</f>
        <v>500</v>
      </c>
      <c r="J54" s="66"/>
      <c r="L54" s="23"/>
    </row>
    <row r="55" spans="1:10" ht="12.75">
      <c r="A55" s="67"/>
      <c r="G55" s="7"/>
      <c r="H55" s="10"/>
      <c r="I55" s="7"/>
      <c r="J55" s="57"/>
    </row>
    <row r="56" spans="1:10" ht="18">
      <c r="A56" s="112" t="s">
        <v>24</v>
      </c>
      <c r="B56" s="113"/>
      <c r="C56" s="113"/>
      <c r="D56" s="113"/>
      <c r="E56" s="48"/>
      <c r="F56" s="48"/>
      <c r="G56" s="49"/>
      <c r="H56" s="50"/>
      <c r="I56" s="82">
        <f>SUM(I16:I54)</f>
        <v>23683.5</v>
      </c>
      <c r="J56" s="84">
        <f>I56</f>
        <v>23683.5</v>
      </c>
    </row>
    <row r="57" spans="1:10" ht="12.75">
      <c r="A57" s="68"/>
      <c r="B57" s="24"/>
      <c r="C57" s="25"/>
      <c r="D57" s="16"/>
      <c r="E57" s="16"/>
      <c r="F57" s="16"/>
      <c r="G57" s="7"/>
      <c r="H57" s="26"/>
      <c r="I57" s="27"/>
      <c r="J57" s="69"/>
    </row>
    <row r="58" spans="1:10" ht="25.5">
      <c r="A58" s="70"/>
      <c r="B58" s="28" t="s">
        <v>25</v>
      </c>
      <c r="C58" s="29"/>
      <c r="D58" s="30"/>
      <c r="E58" s="29"/>
      <c r="F58" s="29"/>
      <c r="G58" s="31"/>
      <c r="H58" s="32"/>
      <c r="I58" s="33"/>
      <c r="J58" s="71">
        <f>SUM(J56)</f>
        <v>23683.5</v>
      </c>
    </row>
    <row r="59" spans="1:10" ht="12.75">
      <c r="A59" s="70"/>
      <c r="B59" s="28" t="s">
        <v>16</v>
      </c>
      <c r="C59" s="29"/>
      <c r="D59" s="30"/>
      <c r="E59" s="34"/>
      <c r="F59" s="34"/>
      <c r="G59" s="31"/>
      <c r="H59" s="32"/>
      <c r="I59" s="35"/>
      <c r="J59" s="71">
        <f>SUM(J58*1.15)</f>
        <v>27236.024999999998</v>
      </c>
    </row>
    <row r="60" spans="1:12" ht="12.75">
      <c r="A60" s="70"/>
      <c r="B60" s="28" t="s">
        <v>17</v>
      </c>
      <c r="C60" s="29"/>
      <c r="D60" s="30"/>
      <c r="E60" s="34"/>
      <c r="F60" s="34"/>
      <c r="G60" s="36"/>
      <c r="H60" s="37"/>
      <c r="I60" s="33"/>
      <c r="J60" s="71">
        <f>SUM(J59)</f>
        <v>27236.024999999998</v>
      </c>
      <c r="L60" s="23"/>
    </row>
    <row r="61" spans="1:10" ht="12.75">
      <c r="A61" s="70"/>
      <c r="B61" s="28" t="s">
        <v>18</v>
      </c>
      <c r="C61" s="29"/>
      <c r="D61" s="30"/>
      <c r="E61" s="34"/>
      <c r="F61" s="34"/>
      <c r="G61" s="31"/>
      <c r="H61" s="32"/>
      <c r="I61" s="35"/>
      <c r="J61" s="71">
        <f>SUM(J60*0.23)</f>
        <v>6264.28575</v>
      </c>
    </row>
    <row r="62" spans="1:10" ht="13.5" thickBot="1">
      <c r="A62" s="88"/>
      <c r="B62" s="89" t="s">
        <v>19</v>
      </c>
      <c r="C62" s="90"/>
      <c r="D62" s="91"/>
      <c r="E62" s="92"/>
      <c r="F62" s="92"/>
      <c r="G62" s="93"/>
      <c r="H62" s="94"/>
      <c r="I62" s="95"/>
      <c r="J62" s="96">
        <f>SUM(J60:J61)</f>
        <v>33500.31075</v>
      </c>
    </row>
    <row r="63" spans="1:10" ht="12.75">
      <c r="A63" s="67"/>
      <c r="D63" s="38"/>
      <c r="E63" s="39"/>
      <c r="F63" s="39"/>
      <c r="G63" s="40"/>
      <c r="H63" s="10"/>
      <c r="I63" s="7"/>
      <c r="J63" s="57"/>
    </row>
    <row r="64" spans="1:10" ht="12.75">
      <c r="A64" s="67"/>
      <c r="D64" s="38"/>
      <c r="E64" s="39"/>
      <c r="F64" s="39"/>
      <c r="G64" s="40"/>
      <c r="H64" s="10"/>
      <c r="I64" s="7"/>
      <c r="J64" s="57"/>
    </row>
    <row r="65" spans="1:10" ht="15">
      <c r="A65" s="67"/>
      <c r="B65" s="41" t="s">
        <v>139</v>
      </c>
      <c r="C65" s="42"/>
      <c r="D65" s="43"/>
      <c r="E65" s="41"/>
      <c r="F65" s="41"/>
      <c r="G65" s="41"/>
      <c r="H65" s="41" t="s">
        <v>140</v>
      </c>
      <c r="I65" s="41"/>
      <c r="J65" s="72"/>
    </row>
    <row r="66" spans="1:10" ht="15">
      <c r="A66" s="67"/>
      <c r="B66" s="41" t="s">
        <v>20</v>
      </c>
      <c r="C66" s="42"/>
      <c r="D66" s="43"/>
      <c r="E66" s="41"/>
      <c r="F66" s="41"/>
      <c r="G66" s="41"/>
      <c r="H66" s="41" t="s">
        <v>21</v>
      </c>
      <c r="I66" s="41"/>
      <c r="J66" s="72"/>
    </row>
    <row r="67" spans="1:10" ht="15">
      <c r="A67" s="67"/>
      <c r="B67" s="41"/>
      <c r="C67" s="42"/>
      <c r="D67" s="43"/>
      <c r="E67" s="41"/>
      <c r="F67" s="41"/>
      <c r="G67" s="41"/>
      <c r="H67" s="41" t="s">
        <v>29</v>
      </c>
      <c r="I67" s="41"/>
      <c r="J67" s="72"/>
    </row>
    <row r="68" spans="1:10" ht="15">
      <c r="A68" s="67"/>
      <c r="B68" s="41"/>
      <c r="C68" s="42"/>
      <c r="D68" s="43"/>
      <c r="E68" s="41"/>
      <c r="F68" s="41"/>
      <c r="G68" s="41"/>
      <c r="H68" s="51" t="s">
        <v>30</v>
      </c>
      <c r="I68" s="41"/>
      <c r="J68" s="72"/>
    </row>
    <row r="69" spans="1:10" ht="15">
      <c r="A69" s="67"/>
      <c r="B69" s="41"/>
      <c r="C69" s="42"/>
      <c r="D69" s="43"/>
      <c r="E69" s="41"/>
      <c r="F69" s="41"/>
      <c r="G69" s="41"/>
      <c r="H69" s="41"/>
      <c r="I69" s="41"/>
      <c r="J69" s="72"/>
    </row>
    <row r="70" spans="1:10" ht="15">
      <c r="A70" s="67"/>
      <c r="B70" s="44"/>
      <c r="C70" s="42"/>
      <c r="D70" s="43"/>
      <c r="E70" s="43"/>
      <c r="F70" s="44"/>
      <c r="G70" s="45"/>
      <c r="H70" s="44"/>
      <c r="I70" s="42"/>
      <c r="J70" s="73"/>
    </row>
    <row r="71" spans="1:10" ht="15">
      <c r="A71" s="67"/>
      <c r="B71" s="41" t="s">
        <v>26</v>
      </c>
      <c r="C71" s="42"/>
      <c r="D71" s="43"/>
      <c r="E71" s="41"/>
      <c r="F71" s="41"/>
      <c r="G71" s="41"/>
      <c r="H71" s="41" t="s">
        <v>28</v>
      </c>
      <c r="I71" s="41"/>
      <c r="J71" s="72"/>
    </row>
    <row r="72" spans="1:10" ht="15" customHeight="1">
      <c r="A72" s="67"/>
      <c r="B72" s="41" t="s">
        <v>27</v>
      </c>
      <c r="C72" s="42"/>
      <c r="D72" s="43"/>
      <c r="E72" s="41"/>
      <c r="F72" s="41"/>
      <c r="G72" s="41"/>
      <c r="H72" s="41" t="s">
        <v>22</v>
      </c>
      <c r="I72" s="41"/>
      <c r="J72" s="72"/>
    </row>
    <row r="73" spans="1:10" ht="13.5" thickBot="1">
      <c r="A73" s="74"/>
      <c r="B73" s="75"/>
      <c r="C73" s="76"/>
      <c r="D73" s="77"/>
      <c r="E73" s="78"/>
      <c r="F73" s="78"/>
      <c r="G73" s="79"/>
      <c r="H73" s="75"/>
      <c r="I73" s="80"/>
      <c r="J73" s="81"/>
    </row>
    <row r="74" spans="4:7" ht="12.75">
      <c r="D74" s="38"/>
      <c r="E74" s="39"/>
      <c r="F74" s="39"/>
      <c r="G74" s="40"/>
    </row>
    <row r="75" spans="4:7" ht="12.75">
      <c r="D75" s="38"/>
      <c r="E75" s="39"/>
      <c r="F75" s="39"/>
      <c r="G75" s="40"/>
    </row>
    <row r="76" spans="4:7" ht="12.75">
      <c r="D76" s="38"/>
      <c r="E76" s="39"/>
      <c r="F76" s="39"/>
      <c r="G76" s="40"/>
    </row>
    <row r="77" spans="4:7" ht="12.75">
      <c r="D77" s="38"/>
      <c r="E77" s="39"/>
      <c r="F77" s="39"/>
      <c r="G77" s="40"/>
    </row>
    <row r="78" spans="4:7" ht="12.75">
      <c r="D78" s="38"/>
      <c r="E78" s="39"/>
      <c r="F78" s="39"/>
      <c r="G78" s="40"/>
    </row>
    <row r="79" spans="4:7" ht="12.75">
      <c r="D79" s="38"/>
      <c r="E79" s="39"/>
      <c r="F79" s="39"/>
      <c r="G79" s="40"/>
    </row>
    <row r="80" spans="4:7" ht="12.75">
      <c r="D80" s="38"/>
      <c r="E80" s="39"/>
      <c r="F80" s="39"/>
      <c r="G80" s="40"/>
    </row>
    <row r="81" spans="4:7" ht="12.75">
      <c r="D81" s="38"/>
      <c r="E81" s="39"/>
      <c r="F81" s="39"/>
      <c r="G81" s="40"/>
    </row>
    <row r="82" spans="4:7" ht="12.75">
      <c r="D82" s="38"/>
      <c r="E82" s="39"/>
      <c r="F82" s="39"/>
      <c r="G82" s="40"/>
    </row>
    <row r="83" spans="4:7" ht="12.75">
      <c r="D83" s="38"/>
      <c r="E83" s="39"/>
      <c r="F83" s="39"/>
      <c r="G83" s="40"/>
    </row>
    <row r="84" spans="4:7" ht="12.75">
      <c r="D84" s="38"/>
      <c r="E84" s="39"/>
      <c r="F84" s="39"/>
      <c r="G84" s="40"/>
    </row>
    <row r="85" spans="4:7" ht="12.75">
      <c r="D85" s="38"/>
      <c r="E85" s="39"/>
      <c r="F85" s="39"/>
      <c r="G85" s="40"/>
    </row>
    <row r="86" spans="4:7" ht="12.75">
      <c r="D86" s="38"/>
      <c r="E86" s="39"/>
      <c r="F86" s="39"/>
      <c r="G86" s="40"/>
    </row>
    <row r="87" spans="4:7" ht="12.75">
      <c r="D87" s="38"/>
      <c r="E87" s="39"/>
      <c r="F87" s="39"/>
      <c r="G87" s="40"/>
    </row>
    <row r="88" spans="4:7" ht="12.75">
      <c r="D88" s="38"/>
      <c r="E88" s="39"/>
      <c r="F88" s="39"/>
      <c r="G88" s="40"/>
    </row>
    <row r="89" spans="4:7" ht="12.75">
      <c r="D89" s="38"/>
      <c r="E89" s="39"/>
      <c r="F89" s="39"/>
      <c r="G89" s="40"/>
    </row>
    <row r="90" spans="4:7" ht="12.75">
      <c r="D90" s="38"/>
      <c r="E90" s="39"/>
      <c r="F90" s="39"/>
      <c r="G90" s="40"/>
    </row>
    <row r="91" spans="4:7" ht="12.75">
      <c r="D91" s="38"/>
      <c r="E91" s="39"/>
      <c r="F91" s="39"/>
      <c r="G91" s="40"/>
    </row>
    <row r="92" spans="4:7" ht="12.75">
      <c r="D92" s="38"/>
      <c r="E92" s="39"/>
      <c r="F92" s="39"/>
      <c r="G92" s="40"/>
    </row>
    <row r="93" spans="4:7" ht="12.75">
      <c r="D93" s="38"/>
      <c r="E93" s="39"/>
      <c r="F93" s="39"/>
      <c r="G93" s="40"/>
    </row>
    <row r="94" spans="4:7" ht="12.75">
      <c r="D94" s="38"/>
      <c r="E94" s="39"/>
      <c r="F94" s="39"/>
      <c r="G94" s="40"/>
    </row>
    <row r="95" spans="4:7" ht="12.75">
      <c r="D95" s="38"/>
      <c r="E95" s="39"/>
      <c r="F95" s="39"/>
      <c r="G95" s="40"/>
    </row>
    <row r="96" spans="4:7" ht="12.75">
      <c r="D96" s="38"/>
      <c r="E96" s="39"/>
      <c r="F96" s="39"/>
      <c r="G96" s="40"/>
    </row>
    <row r="97" spans="4:7" ht="12.75">
      <c r="D97" s="38"/>
      <c r="E97" s="39"/>
      <c r="F97" s="39"/>
      <c r="G97" s="40"/>
    </row>
    <row r="98" spans="4:7" ht="12.75">
      <c r="D98" s="38"/>
      <c r="E98" s="39"/>
      <c r="F98" s="39"/>
      <c r="G98" s="40"/>
    </row>
    <row r="99" spans="4:7" ht="12.75">
      <c r="D99" s="38"/>
      <c r="E99" s="39"/>
      <c r="F99" s="39"/>
      <c r="G99" s="40"/>
    </row>
    <row r="100" spans="5:7" ht="12.75">
      <c r="E100" s="39"/>
      <c r="F100" s="39"/>
      <c r="G100" s="40"/>
    </row>
    <row r="101" spans="5:7" ht="12.75">
      <c r="E101" s="39"/>
      <c r="F101" s="39"/>
      <c r="G101" s="40"/>
    </row>
    <row r="102" spans="5:7" ht="12.75">
      <c r="E102" s="39"/>
      <c r="F102" s="39"/>
      <c r="G102" s="40"/>
    </row>
    <row r="103" spans="5:7" ht="12.75">
      <c r="E103" s="39"/>
      <c r="F103" s="39"/>
      <c r="G103" s="40"/>
    </row>
    <row r="104" spans="5:7" ht="12.75">
      <c r="E104" s="39"/>
      <c r="F104" s="39"/>
      <c r="G104" s="40"/>
    </row>
    <row r="105" spans="5:7" ht="12.75">
      <c r="E105" s="39"/>
      <c r="F105" s="39"/>
      <c r="G105" s="40"/>
    </row>
    <row r="106" spans="5:7" ht="12.75">
      <c r="E106" s="39"/>
      <c r="F106" s="39"/>
      <c r="G106" s="40"/>
    </row>
    <row r="107" spans="5:7" ht="12.75">
      <c r="E107" s="39"/>
      <c r="F107" s="39"/>
      <c r="G107" s="40"/>
    </row>
    <row r="108" spans="5:7" ht="12.75">
      <c r="E108" s="39"/>
      <c r="F108" s="39"/>
      <c r="G108" s="40"/>
    </row>
    <row r="109" spans="5:7" ht="12.75">
      <c r="E109" s="39"/>
      <c r="F109" s="39"/>
      <c r="G109" s="40"/>
    </row>
    <row r="110" spans="5:7" ht="12.75">
      <c r="E110" s="39"/>
      <c r="F110" s="39"/>
      <c r="G110" s="40"/>
    </row>
    <row r="111" spans="5:7" ht="12.75">
      <c r="E111" s="39"/>
      <c r="F111" s="39"/>
      <c r="G111" s="40"/>
    </row>
    <row r="112" spans="5:7" ht="12.75">
      <c r="E112" s="39"/>
      <c r="F112" s="39"/>
      <c r="G112" s="40"/>
    </row>
    <row r="113" spans="5:7" ht="12.75">
      <c r="E113" s="39"/>
      <c r="F113" s="39"/>
      <c r="G113" s="40"/>
    </row>
    <row r="114" spans="5:7" ht="12.75">
      <c r="E114" s="39"/>
      <c r="F114" s="39"/>
      <c r="G114" s="40"/>
    </row>
    <row r="115" spans="5:7" ht="12.75">
      <c r="E115" s="39"/>
      <c r="F115" s="39"/>
      <c r="G115" s="40"/>
    </row>
    <row r="116" spans="5:7" ht="12.75">
      <c r="E116" s="39"/>
      <c r="F116" s="39"/>
      <c r="G116" s="40"/>
    </row>
    <row r="117" spans="5:7" ht="12.75">
      <c r="E117" s="39"/>
      <c r="F117" s="39"/>
      <c r="G117" s="40"/>
    </row>
    <row r="118" spans="5:7" ht="12.75">
      <c r="E118" s="39"/>
      <c r="F118" s="39"/>
      <c r="G118" s="40"/>
    </row>
    <row r="119" spans="5:7" ht="12.75">
      <c r="E119" s="39"/>
      <c r="F119" s="39"/>
      <c r="G119" s="40"/>
    </row>
    <row r="120" spans="5:7" ht="12.75">
      <c r="E120" s="39"/>
      <c r="F120" s="39"/>
      <c r="G120" s="40"/>
    </row>
    <row r="121" spans="5:7" ht="12.75">
      <c r="E121" s="39"/>
      <c r="F121" s="39"/>
      <c r="G121" s="40"/>
    </row>
    <row r="122" spans="5:7" ht="12.75">
      <c r="E122" s="39"/>
      <c r="F122" s="39"/>
      <c r="G122" s="40"/>
    </row>
    <row r="123" spans="5:7" ht="12.75">
      <c r="E123" s="39"/>
      <c r="F123" s="39"/>
      <c r="G123" s="40"/>
    </row>
    <row r="124" spans="5:7" ht="12.75">
      <c r="E124" s="39"/>
      <c r="F124" s="39"/>
      <c r="G124" s="40"/>
    </row>
    <row r="125" spans="5:7" ht="12.75">
      <c r="E125" s="39"/>
      <c r="F125" s="39"/>
      <c r="G125" s="40"/>
    </row>
    <row r="126" spans="5:7" ht="12.75">
      <c r="E126" s="39"/>
      <c r="F126" s="39"/>
      <c r="G126" s="40"/>
    </row>
    <row r="127" spans="5:7" ht="12.75">
      <c r="E127" s="39"/>
      <c r="F127" s="39"/>
      <c r="G127" s="40"/>
    </row>
    <row r="128" spans="5:7" ht="12.75">
      <c r="E128" s="39"/>
      <c r="F128" s="39"/>
      <c r="G128" s="40"/>
    </row>
    <row r="129" spans="5:7" ht="12.75">
      <c r="E129" s="39"/>
      <c r="F129" s="39"/>
      <c r="G129" s="40"/>
    </row>
    <row r="130" spans="5:7" ht="12.75">
      <c r="E130" s="39"/>
      <c r="F130" s="39"/>
      <c r="G130" s="40"/>
    </row>
    <row r="131" spans="5:7" ht="12.75">
      <c r="E131" s="39"/>
      <c r="F131" s="39"/>
      <c r="G131" s="40"/>
    </row>
    <row r="132" spans="5:7" ht="12.75">
      <c r="E132" s="39"/>
      <c r="F132" s="39"/>
      <c r="G132" s="40"/>
    </row>
    <row r="133" spans="5:7" ht="12.75">
      <c r="E133" s="39"/>
      <c r="F133" s="39"/>
      <c r="G133" s="40"/>
    </row>
    <row r="134" spans="5:7" ht="12.75">
      <c r="E134" s="39"/>
      <c r="F134" s="39"/>
      <c r="G134" s="40"/>
    </row>
    <row r="135" spans="5:7" ht="12.75">
      <c r="E135" s="39"/>
      <c r="F135" s="39"/>
      <c r="G135" s="40"/>
    </row>
    <row r="136" spans="5:7" ht="12.75">
      <c r="E136" s="39"/>
      <c r="F136" s="39"/>
      <c r="G136" s="40"/>
    </row>
    <row r="137" spans="5:7" ht="12.75">
      <c r="E137" s="39"/>
      <c r="F137" s="39"/>
      <c r="G137" s="40"/>
    </row>
    <row r="138" spans="5:7" ht="12.75">
      <c r="E138" s="39"/>
      <c r="F138" s="39"/>
      <c r="G138" s="40"/>
    </row>
    <row r="139" spans="5:7" ht="12.75">
      <c r="E139" s="39"/>
      <c r="F139" s="39"/>
      <c r="G139" s="40"/>
    </row>
    <row r="140" spans="5:7" ht="12.75">
      <c r="E140" s="39"/>
      <c r="F140" s="39"/>
      <c r="G140" s="40"/>
    </row>
    <row r="141" spans="5:7" ht="12.75">
      <c r="E141" s="39"/>
      <c r="F141" s="39"/>
      <c r="G141" s="40"/>
    </row>
    <row r="142" spans="5:7" ht="12.75">
      <c r="E142" s="39"/>
      <c r="F142" s="39"/>
      <c r="G142" s="40"/>
    </row>
    <row r="143" spans="5:7" ht="12.75">
      <c r="E143" s="39"/>
      <c r="F143" s="39"/>
      <c r="G143" s="40"/>
    </row>
    <row r="144" spans="5:7" ht="12.75">
      <c r="E144" s="39"/>
      <c r="F144" s="39"/>
      <c r="G144" s="40"/>
    </row>
    <row r="145" spans="5:7" ht="12.75">
      <c r="E145" s="39"/>
      <c r="F145" s="39"/>
      <c r="G145" s="40"/>
    </row>
    <row r="146" spans="5:7" ht="12.75">
      <c r="E146" s="39"/>
      <c r="F146" s="39"/>
      <c r="G146" s="40"/>
    </row>
    <row r="147" spans="5:7" ht="12.75">
      <c r="E147" s="39"/>
      <c r="F147" s="39"/>
      <c r="G147" s="40"/>
    </row>
    <row r="148" spans="5:7" ht="12.75">
      <c r="E148" s="39"/>
      <c r="F148" s="39"/>
      <c r="G148" s="40"/>
    </row>
    <row r="149" spans="5:7" ht="12.75">
      <c r="E149" s="39"/>
      <c r="F149" s="39"/>
      <c r="G149" s="40"/>
    </row>
    <row r="150" spans="5:7" ht="12.75">
      <c r="E150" s="39"/>
      <c r="F150" s="39"/>
      <c r="G150" s="40"/>
    </row>
    <row r="151" spans="5:7" ht="12.75">
      <c r="E151" s="39"/>
      <c r="F151" s="39"/>
      <c r="G151" s="40"/>
    </row>
    <row r="152" spans="5:7" ht="12.75">
      <c r="E152" s="39"/>
      <c r="F152" s="39"/>
      <c r="G152" s="40"/>
    </row>
    <row r="153" spans="5:7" ht="12.75">
      <c r="E153" s="39"/>
      <c r="F153" s="39"/>
      <c r="G153" s="40"/>
    </row>
    <row r="154" spans="5:7" ht="12.75">
      <c r="E154" s="39"/>
      <c r="F154" s="39"/>
      <c r="G154" s="40"/>
    </row>
    <row r="155" spans="5:7" ht="12.75">
      <c r="E155" s="39"/>
      <c r="F155" s="39"/>
      <c r="G155" s="40"/>
    </row>
    <row r="156" spans="5:7" ht="12.75">
      <c r="E156" s="39"/>
      <c r="F156" s="39"/>
      <c r="G156" s="40"/>
    </row>
    <row r="157" spans="5:7" ht="12.75">
      <c r="E157" s="39"/>
      <c r="F157" s="39"/>
      <c r="G157" s="40"/>
    </row>
    <row r="158" spans="5:7" ht="12.75">
      <c r="E158" s="39"/>
      <c r="F158" s="39"/>
      <c r="G158" s="40"/>
    </row>
    <row r="159" spans="5:7" ht="12.75">
      <c r="E159" s="39"/>
      <c r="F159" s="39"/>
      <c r="G159" s="40"/>
    </row>
    <row r="160" spans="5:7" ht="12.75">
      <c r="E160" s="39"/>
      <c r="F160" s="39"/>
      <c r="G160" s="40"/>
    </row>
    <row r="161" spans="5:7" ht="12.75">
      <c r="E161" s="39"/>
      <c r="F161" s="39"/>
      <c r="G161" s="40"/>
    </row>
    <row r="162" spans="5:7" ht="12.75">
      <c r="E162" s="39"/>
      <c r="F162" s="39"/>
      <c r="G162" s="40"/>
    </row>
    <row r="163" spans="5:7" ht="12.75">
      <c r="E163" s="39"/>
      <c r="F163" s="39"/>
      <c r="G163" s="40"/>
    </row>
    <row r="164" spans="5:7" ht="12.75">
      <c r="E164" s="39"/>
      <c r="F164" s="39"/>
      <c r="G164" s="40"/>
    </row>
    <row r="165" spans="5:7" ht="12.75">
      <c r="E165" s="39"/>
      <c r="F165" s="39"/>
      <c r="G165" s="40"/>
    </row>
    <row r="166" spans="5:7" ht="12.75">
      <c r="E166" s="39"/>
      <c r="F166" s="39"/>
      <c r="G166" s="40"/>
    </row>
    <row r="167" spans="5:7" ht="12.75">
      <c r="E167" s="39"/>
      <c r="F167" s="39"/>
      <c r="G167" s="40"/>
    </row>
    <row r="168" spans="5:7" ht="12.75">
      <c r="E168" s="39"/>
      <c r="F168" s="39"/>
      <c r="G168" s="40"/>
    </row>
    <row r="169" spans="5:7" ht="12.75">
      <c r="E169" s="39"/>
      <c r="F169" s="39"/>
      <c r="G169" s="40"/>
    </row>
    <row r="170" spans="5:7" ht="12.75">
      <c r="E170" s="39"/>
      <c r="F170" s="39"/>
      <c r="G170" s="40"/>
    </row>
    <row r="171" spans="5:7" ht="12.75">
      <c r="E171" s="39"/>
      <c r="F171" s="39"/>
      <c r="G171" s="40"/>
    </row>
    <row r="172" spans="5:7" ht="12.75">
      <c r="E172" s="39"/>
      <c r="F172" s="39"/>
      <c r="G172" s="40"/>
    </row>
    <row r="173" spans="5:7" ht="12.75">
      <c r="E173" s="39"/>
      <c r="F173" s="39"/>
      <c r="G173" s="40"/>
    </row>
    <row r="174" spans="5:7" ht="12.75">
      <c r="E174" s="39"/>
      <c r="F174" s="39"/>
      <c r="G174" s="40"/>
    </row>
    <row r="175" spans="5:7" ht="12.75">
      <c r="E175" s="39"/>
      <c r="F175" s="39"/>
      <c r="G175" s="40"/>
    </row>
    <row r="176" spans="5:7" ht="12.75">
      <c r="E176" s="39"/>
      <c r="F176" s="39"/>
      <c r="G176" s="40"/>
    </row>
    <row r="177" spans="5:7" ht="12.75">
      <c r="E177" s="39"/>
      <c r="F177" s="39"/>
      <c r="G177" s="40"/>
    </row>
    <row r="178" spans="5:7" ht="12.75">
      <c r="E178" s="39"/>
      <c r="F178" s="39"/>
      <c r="G178" s="40"/>
    </row>
    <row r="179" spans="5:6" ht="12.75">
      <c r="E179" s="39"/>
      <c r="F179" s="39"/>
    </row>
    <row r="180" spans="5:6" ht="12.75">
      <c r="E180" s="39"/>
      <c r="F180" s="39"/>
    </row>
    <row r="181" spans="5:6" ht="12.75">
      <c r="E181" s="39"/>
      <c r="F181" s="39"/>
    </row>
    <row r="182" spans="5:6" ht="12.75">
      <c r="E182" s="39"/>
      <c r="F182" s="39"/>
    </row>
    <row r="183" spans="5:6" ht="12.75">
      <c r="E183" s="39"/>
      <c r="F183" s="39"/>
    </row>
    <row r="184" spans="5:6" ht="12.75">
      <c r="E184" s="39"/>
      <c r="F184" s="39"/>
    </row>
    <row r="185" spans="5:6" ht="12.75">
      <c r="E185" s="39"/>
      <c r="F185" s="39"/>
    </row>
    <row r="186" spans="5:6" ht="12.75">
      <c r="E186" s="39"/>
      <c r="F186" s="39"/>
    </row>
    <row r="187" spans="5:6" ht="12.75">
      <c r="E187" s="39"/>
      <c r="F187" s="39"/>
    </row>
    <row r="188" spans="5:6" ht="12.75">
      <c r="E188" s="39"/>
      <c r="F188" s="39"/>
    </row>
    <row r="189" spans="5:6" ht="12.75">
      <c r="E189" s="39"/>
      <c r="F189" s="39"/>
    </row>
    <row r="190" spans="5:6" ht="12.75">
      <c r="E190" s="39"/>
      <c r="F190" s="39"/>
    </row>
    <row r="191" spans="5:6" ht="12.75">
      <c r="E191" s="39"/>
      <c r="F191" s="39"/>
    </row>
    <row r="192" spans="5:6" ht="12.75">
      <c r="E192" s="39"/>
      <c r="F192" s="39"/>
    </row>
    <row r="193" spans="5:6" ht="12.75">
      <c r="E193" s="39"/>
      <c r="F193" s="39"/>
    </row>
    <row r="194" spans="5:6" ht="12.75">
      <c r="E194" s="39"/>
      <c r="F194" s="39"/>
    </row>
    <row r="195" spans="5:6" ht="12.75">
      <c r="E195" s="39"/>
      <c r="F195" s="39"/>
    </row>
    <row r="196" spans="5:6" ht="12.75">
      <c r="E196" s="39"/>
      <c r="F196" s="39"/>
    </row>
    <row r="197" spans="5:6" ht="12.75">
      <c r="E197" s="39"/>
      <c r="F197" s="39"/>
    </row>
    <row r="198" spans="5:6" ht="12.75">
      <c r="E198" s="39"/>
      <c r="F198" s="39"/>
    </row>
    <row r="199" spans="5:6" ht="12.75">
      <c r="E199" s="39"/>
      <c r="F199" s="39"/>
    </row>
    <row r="200" spans="5:6" ht="12.75">
      <c r="E200" s="39"/>
      <c r="F200" s="39"/>
    </row>
    <row r="201" spans="5:6" ht="12.75">
      <c r="E201" s="39"/>
      <c r="F201" s="39"/>
    </row>
    <row r="202" spans="5:6" ht="12.75">
      <c r="E202" s="39"/>
      <c r="F202" s="39"/>
    </row>
    <row r="203" spans="5:6" ht="12.75">
      <c r="E203" s="39"/>
      <c r="F203" s="39"/>
    </row>
    <row r="204" spans="5:6" ht="12.75">
      <c r="E204" s="39"/>
      <c r="F204" s="39"/>
    </row>
    <row r="205" spans="5:6" ht="12.75">
      <c r="E205" s="39"/>
      <c r="F205" s="39"/>
    </row>
  </sheetData>
  <sheetProtection selectLockedCells="1" selectUnlockedCells="1"/>
  <mergeCells count="13">
    <mergeCell ref="E1:J2"/>
    <mergeCell ref="A9:J9"/>
    <mergeCell ref="A13:A14"/>
    <mergeCell ref="B13:B14"/>
    <mergeCell ref="C13:C14"/>
    <mergeCell ref="D13:D14"/>
    <mergeCell ref="F13:F14"/>
    <mergeCell ref="G13:G14"/>
    <mergeCell ref="H13:H14"/>
    <mergeCell ref="A5:B5"/>
    <mergeCell ref="A6:B6"/>
    <mergeCell ref="I13:J13"/>
    <mergeCell ref="A56:D56"/>
  </mergeCells>
  <printOptions horizontalCentered="1"/>
  <pageMargins left="0.31527777777777777" right="0.2361111111111111" top="0.86" bottom="0.8" header="0.4" footer="0.5"/>
  <pageSetup firstPageNumber="24" useFirstPageNumber="1" horizontalDpi="300" verticalDpi="300" orientation="portrait" paperSize="9" scale="87" r:id="rId1"/>
  <headerFooter alignWithMargins="0">
    <oddHeader>&amp;CΕΠΙΣΚΕΥΗ ΔΗΜΑΡΧΕΙΟΥ ΓΑΡΓΑΛΙΑΝΩΝ</oddHeader>
    <oddFooter>&amp;C/</oddFooter>
  </headerFooter>
  <rowBreaks count="2" manualBreakCount="2">
    <brk id="34" max="9" man="1"/>
    <brk id="54" max="9" man="1"/>
  </rowBreaks>
</worksheet>
</file>

<file path=xl/worksheets/sheet2.xml><?xml version="1.0" encoding="utf-8"?>
<worksheet xmlns="http://schemas.openxmlformats.org/spreadsheetml/2006/main" xmlns:r="http://schemas.openxmlformats.org/officeDocument/2006/relationships">
  <dimension ref="A1:L197"/>
  <sheetViews>
    <sheetView view="pageBreakPreview" zoomScale="85" zoomScaleSheetLayoutView="85" zoomScalePageLayoutView="0" workbookViewId="0" topLeftCell="A10">
      <selection activeCell="B45" sqref="B45"/>
    </sheetView>
  </sheetViews>
  <sheetFormatPr defaultColWidth="9.140625" defaultRowHeight="12.75"/>
  <cols>
    <col min="1" max="1" width="4.00390625" style="1" customWidth="1"/>
    <col min="2" max="2" width="34.00390625" style="2" customWidth="1"/>
    <col min="3" max="3" width="4.57421875" style="1" customWidth="1"/>
    <col min="4" max="4" width="11.57421875" style="1" customWidth="1"/>
    <col min="5" max="5" width="12.8515625" style="1" customWidth="1"/>
    <col min="6" max="6" width="6.421875" style="1" customWidth="1"/>
    <col min="7" max="7" width="9.7109375" style="3" customWidth="1"/>
    <col min="8" max="8" width="9.140625" style="4" customWidth="1"/>
    <col min="9" max="10" width="10.140625" style="3" customWidth="1"/>
    <col min="11" max="11" width="9.28125" style="4" bestFit="1" customWidth="1"/>
    <col min="12" max="12" width="10.140625" style="4" customWidth="1"/>
    <col min="13" max="16384" width="9.140625" style="4" customWidth="1"/>
  </cols>
  <sheetData>
    <row r="1" spans="1:10" ht="13.5" customHeight="1">
      <c r="A1" s="97" t="s">
        <v>0</v>
      </c>
      <c r="B1" s="53"/>
      <c r="C1" s="54"/>
      <c r="D1" s="55"/>
      <c r="E1" s="114" t="s">
        <v>39</v>
      </c>
      <c r="F1" s="115"/>
      <c r="G1" s="115"/>
      <c r="H1" s="115"/>
      <c r="I1" s="115"/>
      <c r="J1" s="116"/>
    </row>
    <row r="2" spans="1:10" ht="15">
      <c r="A2" s="98" t="s">
        <v>1</v>
      </c>
      <c r="C2" s="5"/>
      <c r="E2" s="117"/>
      <c r="F2" s="117"/>
      <c r="G2" s="117"/>
      <c r="H2" s="117"/>
      <c r="I2" s="117"/>
      <c r="J2" s="118"/>
    </row>
    <row r="3" spans="1:10" ht="15">
      <c r="A3" s="98" t="s">
        <v>2</v>
      </c>
      <c r="C3" s="5"/>
      <c r="F3" s="6"/>
      <c r="G3" s="7"/>
      <c r="H3" s="8"/>
      <c r="I3" s="6"/>
      <c r="J3" s="57"/>
    </row>
    <row r="4" spans="1:10" ht="15">
      <c r="A4" s="98" t="s">
        <v>3</v>
      </c>
      <c r="C4" s="9"/>
      <c r="E4" s="83" t="s">
        <v>40</v>
      </c>
      <c r="F4" s="6"/>
      <c r="G4" s="7"/>
      <c r="H4" s="10"/>
      <c r="I4" s="7"/>
      <c r="J4" s="57"/>
    </row>
    <row r="5" spans="1:10" ht="13.5" customHeight="1">
      <c r="A5" s="106" t="s">
        <v>137</v>
      </c>
      <c r="B5" s="107"/>
      <c r="C5" s="99"/>
      <c r="D5" s="11"/>
      <c r="E5" s="12"/>
      <c r="F5" s="6"/>
      <c r="G5" s="12"/>
      <c r="H5" s="10"/>
      <c r="I5" s="7"/>
      <c r="J5" s="57"/>
    </row>
    <row r="6" spans="1:10" ht="13.5" customHeight="1">
      <c r="A6" s="108" t="s">
        <v>138</v>
      </c>
      <c r="B6" s="109"/>
      <c r="C6" s="99"/>
      <c r="D6" s="11"/>
      <c r="E6" s="12"/>
      <c r="F6" s="6"/>
      <c r="G6" s="12"/>
      <c r="H6" s="10"/>
      <c r="I6" s="7"/>
      <c r="J6" s="57"/>
    </row>
    <row r="7" spans="1:10" ht="13.5" customHeight="1">
      <c r="A7" s="86"/>
      <c r="C7" s="9"/>
      <c r="D7" s="11"/>
      <c r="E7" s="12"/>
      <c r="F7" s="6"/>
      <c r="G7" s="12"/>
      <c r="H7" s="10"/>
      <c r="I7" s="7"/>
      <c r="J7" s="57"/>
    </row>
    <row r="8" spans="1:10" ht="14.25">
      <c r="A8" s="87"/>
      <c r="C8" s="13"/>
      <c r="D8" s="11"/>
      <c r="E8" s="12"/>
      <c r="F8" s="6"/>
      <c r="G8" s="7"/>
      <c r="H8" s="10"/>
      <c r="I8" s="7"/>
      <c r="J8" s="57"/>
    </row>
    <row r="9" spans="1:10" ht="18">
      <c r="A9" s="119" t="s">
        <v>4</v>
      </c>
      <c r="B9" s="120"/>
      <c r="C9" s="120"/>
      <c r="D9" s="120"/>
      <c r="E9" s="120"/>
      <c r="F9" s="120"/>
      <c r="G9" s="120"/>
      <c r="H9" s="120"/>
      <c r="I9" s="120"/>
      <c r="J9" s="121"/>
    </row>
    <row r="10" spans="1:10" ht="18">
      <c r="A10" s="58"/>
      <c r="B10" s="14"/>
      <c r="C10" s="14"/>
      <c r="D10" s="14"/>
      <c r="E10" s="14"/>
      <c r="F10" s="14"/>
      <c r="G10" s="14"/>
      <c r="H10" s="14"/>
      <c r="I10" s="14"/>
      <c r="J10" s="59"/>
    </row>
    <row r="11" spans="1:10" ht="18">
      <c r="A11" s="58"/>
      <c r="B11" s="14"/>
      <c r="C11" s="14"/>
      <c r="D11" s="14"/>
      <c r="E11" s="14"/>
      <c r="F11" s="14"/>
      <c r="G11" s="14"/>
      <c r="H11" s="14"/>
      <c r="I11" s="14"/>
      <c r="J11" s="59"/>
    </row>
    <row r="12" spans="1:10" ht="12.75">
      <c r="A12" s="60"/>
      <c r="B12" s="15"/>
      <c r="C12" s="16"/>
      <c r="D12" s="16"/>
      <c r="E12" s="17"/>
      <c r="F12" s="16"/>
      <c r="G12" s="18"/>
      <c r="H12" s="19"/>
      <c r="I12" s="18"/>
      <c r="J12" s="61"/>
    </row>
    <row r="13" spans="1:10" s="21" customFormat="1" ht="24.75" customHeight="1">
      <c r="A13" s="122" t="s">
        <v>5</v>
      </c>
      <c r="B13" s="123" t="s">
        <v>6</v>
      </c>
      <c r="C13" s="123" t="s">
        <v>7</v>
      </c>
      <c r="D13" s="123" t="s">
        <v>8</v>
      </c>
      <c r="E13" s="20" t="s">
        <v>9</v>
      </c>
      <c r="F13" s="124" t="s">
        <v>31</v>
      </c>
      <c r="G13" s="105" t="s">
        <v>10</v>
      </c>
      <c r="H13" s="105" t="s">
        <v>11</v>
      </c>
      <c r="I13" s="110" t="s">
        <v>12</v>
      </c>
      <c r="J13" s="111"/>
    </row>
    <row r="14" spans="1:10" s="21" customFormat="1" ht="41.25" customHeight="1">
      <c r="A14" s="122"/>
      <c r="B14" s="123"/>
      <c r="C14" s="123"/>
      <c r="D14" s="123"/>
      <c r="E14" s="20" t="s">
        <v>13</v>
      </c>
      <c r="F14" s="125"/>
      <c r="G14" s="105"/>
      <c r="H14" s="105"/>
      <c r="I14" s="22" t="s">
        <v>14</v>
      </c>
      <c r="J14" s="56" t="s">
        <v>15</v>
      </c>
    </row>
    <row r="15" spans="1:10" s="46" customFormat="1" ht="18">
      <c r="A15" s="62" t="s">
        <v>38</v>
      </c>
      <c r="B15" s="63"/>
      <c r="C15" s="63"/>
      <c r="D15" s="63"/>
      <c r="E15" s="63"/>
      <c r="F15" s="63"/>
      <c r="G15" s="63"/>
      <c r="H15" s="63"/>
      <c r="I15" s="63"/>
      <c r="J15" s="64"/>
    </row>
    <row r="16" spans="1:10" s="46" customFormat="1" ht="45" customHeight="1">
      <c r="A16" s="65">
        <v>1</v>
      </c>
      <c r="B16" s="47" t="s">
        <v>59</v>
      </c>
      <c r="C16" s="48">
        <v>1</v>
      </c>
      <c r="D16" s="48" t="s">
        <v>60</v>
      </c>
      <c r="E16" s="48" t="s">
        <v>61</v>
      </c>
      <c r="F16" s="85" t="s">
        <v>121</v>
      </c>
      <c r="G16" s="49">
        <v>2</v>
      </c>
      <c r="H16" s="50">
        <v>28</v>
      </c>
      <c r="I16" s="49">
        <f aca="true" t="shared" si="0" ref="I16:I41">ROUND(H16*G16,2)</f>
        <v>56</v>
      </c>
      <c r="J16" s="66"/>
    </row>
    <row r="17" spans="1:10" s="46" customFormat="1" ht="15" customHeight="1">
      <c r="A17" s="65">
        <v>2</v>
      </c>
      <c r="B17" s="47" t="s">
        <v>55</v>
      </c>
      <c r="C17" s="48">
        <v>2</v>
      </c>
      <c r="D17" s="48" t="s">
        <v>56</v>
      </c>
      <c r="E17" s="48" t="s">
        <v>57</v>
      </c>
      <c r="F17" s="85" t="s">
        <v>90</v>
      </c>
      <c r="G17" s="49">
        <v>30</v>
      </c>
      <c r="H17" s="50">
        <v>5.6</v>
      </c>
      <c r="I17" s="49">
        <f t="shared" si="0"/>
        <v>168</v>
      </c>
      <c r="J17" s="66"/>
    </row>
    <row r="18" spans="1:10" s="46" customFormat="1" ht="30" customHeight="1">
      <c r="A18" s="65">
        <v>3</v>
      </c>
      <c r="B18" s="47" t="s">
        <v>62</v>
      </c>
      <c r="C18" s="48">
        <v>3</v>
      </c>
      <c r="D18" s="48" t="s">
        <v>63</v>
      </c>
      <c r="E18" s="48" t="s">
        <v>64</v>
      </c>
      <c r="F18" s="85" t="s">
        <v>90</v>
      </c>
      <c r="G18" s="49">
        <v>30</v>
      </c>
      <c r="H18" s="50">
        <v>16.8</v>
      </c>
      <c r="I18" s="49">
        <f t="shared" si="0"/>
        <v>504</v>
      </c>
      <c r="J18" s="66"/>
    </row>
    <row r="19" spans="1:10" s="46" customFormat="1" ht="30" customHeight="1">
      <c r="A19" s="65">
        <v>4</v>
      </c>
      <c r="B19" s="47" t="s">
        <v>65</v>
      </c>
      <c r="C19" s="48">
        <v>4</v>
      </c>
      <c r="D19" s="48" t="s">
        <v>66</v>
      </c>
      <c r="E19" s="48" t="s">
        <v>64</v>
      </c>
      <c r="F19" s="85" t="s">
        <v>90</v>
      </c>
      <c r="G19" s="49">
        <v>5</v>
      </c>
      <c r="H19" s="50">
        <v>5.6</v>
      </c>
      <c r="I19" s="49">
        <f t="shared" si="0"/>
        <v>28</v>
      </c>
      <c r="J19" s="66"/>
    </row>
    <row r="20" spans="1:10" s="46" customFormat="1" ht="15" customHeight="1">
      <c r="A20" s="65">
        <v>5</v>
      </c>
      <c r="B20" s="47" t="s">
        <v>67</v>
      </c>
      <c r="C20" s="48">
        <v>5</v>
      </c>
      <c r="D20" s="48" t="s">
        <v>68</v>
      </c>
      <c r="E20" s="48" t="s">
        <v>57</v>
      </c>
      <c r="F20" s="85" t="s">
        <v>90</v>
      </c>
      <c r="G20" s="49">
        <v>10</v>
      </c>
      <c r="H20" s="50">
        <v>9</v>
      </c>
      <c r="I20" s="49">
        <f t="shared" si="0"/>
        <v>90</v>
      </c>
      <c r="J20" s="66"/>
    </row>
    <row r="21" spans="1:10" s="46" customFormat="1" ht="15" customHeight="1">
      <c r="A21" s="65">
        <v>6</v>
      </c>
      <c r="B21" s="47" t="s">
        <v>69</v>
      </c>
      <c r="C21" s="48">
        <v>6</v>
      </c>
      <c r="D21" s="48" t="s">
        <v>71</v>
      </c>
      <c r="E21" s="48" t="s">
        <v>70</v>
      </c>
      <c r="F21" s="48" t="s">
        <v>72</v>
      </c>
      <c r="G21" s="49">
        <v>265</v>
      </c>
      <c r="H21" s="50">
        <v>0.35</v>
      </c>
      <c r="I21" s="49">
        <f t="shared" si="0"/>
        <v>92.75</v>
      </c>
      <c r="J21" s="66"/>
    </row>
    <row r="22" spans="1:10" s="46" customFormat="1" ht="15" customHeight="1">
      <c r="A22" s="65">
        <v>7</v>
      </c>
      <c r="B22" s="47" t="s">
        <v>73</v>
      </c>
      <c r="C22" s="48">
        <v>7</v>
      </c>
      <c r="D22" s="48" t="s">
        <v>74</v>
      </c>
      <c r="E22" s="48" t="s">
        <v>64</v>
      </c>
      <c r="F22" s="48" t="s">
        <v>72</v>
      </c>
      <c r="G22" s="49">
        <v>245</v>
      </c>
      <c r="H22" s="50">
        <v>0.35</v>
      </c>
      <c r="I22" s="49">
        <f t="shared" si="0"/>
        <v>85.75</v>
      </c>
      <c r="J22" s="66"/>
    </row>
    <row r="23" spans="1:10" s="46" customFormat="1" ht="15" customHeight="1">
      <c r="A23" s="65">
        <v>8</v>
      </c>
      <c r="B23" s="47" t="s">
        <v>75</v>
      </c>
      <c r="C23" s="48">
        <v>8</v>
      </c>
      <c r="D23" s="48" t="s">
        <v>77</v>
      </c>
      <c r="E23" s="48" t="s">
        <v>76</v>
      </c>
      <c r="F23" s="85" t="s">
        <v>90</v>
      </c>
      <c r="G23" s="49">
        <v>10</v>
      </c>
      <c r="H23" s="50">
        <v>5.6</v>
      </c>
      <c r="I23" s="49">
        <f t="shared" si="0"/>
        <v>56</v>
      </c>
      <c r="J23" s="66"/>
    </row>
    <row r="24" spans="1:10" s="46" customFormat="1" ht="45" customHeight="1">
      <c r="A24" s="65">
        <v>9</v>
      </c>
      <c r="B24" s="47" t="s">
        <v>78</v>
      </c>
      <c r="C24" s="48">
        <v>9</v>
      </c>
      <c r="D24" s="48" t="s">
        <v>80</v>
      </c>
      <c r="E24" s="48" t="s">
        <v>79</v>
      </c>
      <c r="F24" s="85" t="s">
        <v>121</v>
      </c>
      <c r="G24" s="49">
        <v>2</v>
      </c>
      <c r="H24" s="50">
        <v>106</v>
      </c>
      <c r="I24" s="49">
        <f t="shared" si="0"/>
        <v>212</v>
      </c>
      <c r="J24" s="66"/>
    </row>
    <row r="25" spans="1:10" s="46" customFormat="1" ht="15" customHeight="1">
      <c r="A25" s="65">
        <v>10</v>
      </c>
      <c r="B25" s="47" t="s">
        <v>116</v>
      </c>
      <c r="C25" s="48">
        <v>10</v>
      </c>
      <c r="D25" s="48" t="s">
        <v>119</v>
      </c>
      <c r="E25" s="48" t="s">
        <v>118</v>
      </c>
      <c r="F25" s="48" t="s">
        <v>72</v>
      </c>
      <c r="G25" s="49">
        <v>5</v>
      </c>
      <c r="H25" s="50">
        <v>3.1</v>
      </c>
      <c r="I25" s="49">
        <f t="shared" si="0"/>
        <v>15.5</v>
      </c>
      <c r="J25" s="66"/>
    </row>
    <row r="26" spans="1:10" s="46" customFormat="1" ht="15" customHeight="1">
      <c r="A26" s="65">
        <v>11</v>
      </c>
      <c r="B26" s="47" t="s">
        <v>117</v>
      </c>
      <c r="C26" s="48">
        <v>11</v>
      </c>
      <c r="D26" s="48" t="s">
        <v>120</v>
      </c>
      <c r="E26" s="48" t="s">
        <v>118</v>
      </c>
      <c r="F26" s="48" t="s">
        <v>72</v>
      </c>
      <c r="G26" s="49">
        <v>5</v>
      </c>
      <c r="H26" s="50">
        <v>2.8</v>
      </c>
      <c r="I26" s="49">
        <f t="shared" si="0"/>
        <v>14</v>
      </c>
      <c r="J26" s="66"/>
    </row>
    <row r="27" spans="1:10" s="46" customFormat="1" ht="15" customHeight="1">
      <c r="A27" s="65">
        <v>12</v>
      </c>
      <c r="B27" s="47" t="s">
        <v>81</v>
      </c>
      <c r="C27" s="48">
        <v>12</v>
      </c>
      <c r="D27" s="48" t="s">
        <v>82</v>
      </c>
      <c r="E27" s="48" t="s">
        <v>83</v>
      </c>
      <c r="F27" s="48" t="s">
        <v>33</v>
      </c>
      <c r="G27" s="49">
        <v>16</v>
      </c>
      <c r="H27" s="50">
        <v>56</v>
      </c>
      <c r="I27" s="49">
        <f t="shared" si="0"/>
        <v>896</v>
      </c>
      <c r="J27" s="66"/>
    </row>
    <row r="28" spans="1:10" s="46" customFormat="1" ht="30" customHeight="1">
      <c r="A28" s="65">
        <v>13</v>
      </c>
      <c r="B28" s="47" t="s">
        <v>84</v>
      </c>
      <c r="C28" s="48">
        <v>13</v>
      </c>
      <c r="D28" s="48" t="s">
        <v>85</v>
      </c>
      <c r="E28" s="48" t="s">
        <v>86</v>
      </c>
      <c r="F28" s="48" t="s">
        <v>23</v>
      </c>
      <c r="G28" s="49">
        <v>45</v>
      </c>
      <c r="H28" s="50">
        <v>11.8</v>
      </c>
      <c r="I28" s="49">
        <f t="shared" si="0"/>
        <v>531</v>
      </c>
      <c r="J28" s="66"/>
    </row>
    <row r="29" spans="1:10" s="46" customFormat="1" ht="30" customHeight="1">
      <c r="A29" s="65">
        <v>14</v>
      </c>
      <c r="B29" s="47" t="s">
        <v>151</v>
      </c>
      <c r="C29" s="48">
        <v>14</v>
      </c>
      <c r="D29" s="48" t="s">
        <v>150</v>
      </c>
      <c r="E29" s="48" t="s">
        <v>91</v>
      </c>
      <c r="F29" s="85" t="s">
        <v>90</v>
      </c>
      <c r="G29" s="49">
        <v>20</v>
      </c>
      <c r="H29" s="50">
        <v>145</v>
      </c>
      <c r="I29" s="49">
        <f t="shared" si="0"/>
        <v>2900</v>
      </c>
      <c r="J29" s="66"/>
    </row>
    <row r="30" spans="1:10" s="46" customFormat="1" ht="45" customHeight="1">
      <c r="A30" s="65">
        <v>15</v>
      </c>
      <c r="B30" s="47" t="s">
        <v>87</v>
      </c>
      <c r="C30" s="48">
        <v>15</v>
      </c>
      <c r="D30" s="48" t="s">
        <v>152</v>
      </c>
      <c r="E30" s="48" t="s">
        <v>89</v>
      </c>
      <c r="F30" s="85" t="s">
        <v>90</v>
      </c>
      <c r="G30" s="49">
        <v>10</v>
      </c>
      <c r="H30" s="50">
        <v>150</v>
      </c>
      <c r="I30" s="49">
        <f t="shared" si="0"/>
        <v>1500</v>
      </c>
      <c r="J30" s="66"/>
    </row>
    <row r="31" spans="1:10" s="46" customFormat="1" ht="30" customHeight="1">
      <c r="A31" s="65">
        <v>16</v>
      </c>
      <c r="B31" s="47" t="s">
        <v>94</v>
      </c>
      <c r="C31" s="48">
        <v>16</v>
      </c>
      <c r="D31" s="48" t="s">
        <v>95</v>
      </c>
      <c r="E31" s="48" t="s">
        <v>96</v>
      </c>
      <c r="F31" s="85" t="s">
        <v>90</v>
      </c>
      <c r="G31" s="49">
        <v>20</v>
      </c>
      <c r="H31" s="50">
        <v>13.5</v>
      </c>
      <c r="I31" s="49">
        <f t="shared" si="0"/>
        <v>270</v>
      </c>
      <c r="J31" s="66"/>
    </row>
    <row r="32" spans="1:10" s="46" customFormat="1" ht="15" customHeight="1">
      <c r="A32" s="65">
        <v>17</v>
      </c>
      <c r="B32" s="47" t="s">
        <v>97</v>
      </c>
      <c r="C32" s="48">
        <v>17</v>
      </c>
      <c r="D32" s="48" t="s">
        <v>98</v>
      </c>
      <c r="E32" s="48" t="s">
        <v>99</v>
      </c>
      <c r="F32" s="85" t="s">
        <v>23</v>
      </c>
      <c r="G32" s="49">
        <v>40</v>
      </c>
      <c r="H32" s="50">
        <v>9</v>
      </c>
      <c r="I32" s="49">
        <f t="shared" si="0"/>
        <v>360</v>
      </c>
      <c r="J32" s="66"/>
    </row>
    <row r="33" spans="1:10" s="46" customFormat="1" ht="30" customHeight="1">
      <c r="A33" s="65">
        <v>18</v>
      </c>
      <c r="B33" s="47" t="s">
        <v>100</v>
      </c>
      <c r="C33" s="48">
        <v>18</v>
      </c>
      <c r="D33" s="48" t="s">
        <v>102</v>
      </c>
      <c r="E33" s="48" t="s">
        <v>101</v>
      </c>
      <c r="F33" s="85" t="s">
        <v>90</v>
      </c>
      <c r="G33" s="49">
        <v>1</v>
      </c>
      <c r="H33" s="50">
        <v>95</v>
      </c>
      <c r="I33" s="49">
        <f t="shared" si="0"/>
        <v>95</v>
      </c>
      <c r="J33" s="66"/>
    </row>
    <row r="34" spans="1:10" s="46" customFormat="1" ht="45" customHeight="1">
      <c r="A34" s="65">
        <v>19</v>
      </c>
      <c r="B34" s="47" t="s">
        <v>103</v>
      </c>
      <c r="C34" s="48">
        <v>19</v>
      </c>
      <c r="D34" s="48" t="s">
        <v>104</v>
      </c>
      <c r="E34" s="48" t="s">
        <v>105</v>
      </c>
      <c r="F34" s="85" t="s">
        <v>90</v>
      </c>
      <c r="G34" s="49">
        <v>15</v>
      </c>
      <c r="H34" s="50">
        <v>50</v>
      </c>
      <c r="I34" s="49">
        <f t="shared" si="0"/>
        <v>750</v>
      </c>
      <c r="J34" s="66"/>
    </row>
    <row r="35" spans="1:10" s="46" customFormat="1" ht="75" customHeight="1">
      <c r="A35" s="65">
        <v>20</v>
      </c>
      <c r="B35" s="47" t="s">
        <v>106</v>
      </c>
      <c r="C35" s="48">
        <v>20</v>
      </c>
      <c r="D35" s="48" t="s">
        <v>107</v>
      </c>
      <c r="E35" s="48" t="s">
        <v>108</v>
      </c>
      <c r="F35" s="85" t="s">
        <v>90</v>
      </c>
      <c r="G35" s="49">
        <v>50</v>
      </c>
      <c r="H35" s="50">
        <v>13.5</v>
      </c>
      <c r="I35" s="49">
        <f t="shared" si="0"/>
        <v>675</v>
      </c>
      <c r="J35" s="66"/>
    </row>
    <row r="36" spans="1:10" s="46" customFormat="1" ht="75" customHeight="1">
      <c r="A36" s="65">
        <v>21</v>
      </c>
      <c r="B36" s="47" t="s">
        <v>109</v>
      </c>
      <c r="C36" s="48">
        <v>21</v>
      </c>
      <c r="D36" s="48" t="s">
        <v>110</v>
      </c>
      <c r="E36" s="48" t="s">
        <v>108</v>
      </c>
      <c r="F36" s="85" t="s">
        <v>90</v>
      </c>
      <c r="G36" s="49">
        <v>10</v>
      </c>
      <c r="H36" s="50">
        <v>12.4</v>
      </c>
      <c r="I36" s="49">
        <f t="shared" si="0"/>
        <v>124</v>
      </c>
      <c r="J36" s="66"/>
    </row>
    <row r="37" spans="1:10" s="46" customFormat="1" ht="30" customHeight="1">
      <c r="A37" s="65">
        <v>22</v>
      </c>
      <c r="B37" s="47" t="s">
        <v>114</v>
      </c>
      <c r="C37" s="48">
        <v>22</v>
      </c>
      <c r="D37" s="48" t="s">
        <v>115</v>
      </c>
      <c r="E37" s="48" t="s">
        <v>112</v>
      </c>
      <c r="F37" s="85" t="s">
        <v>90</v>
      </c>
      <c r="G37" s="49">
        <v>2</v>
      </c>
      <c r="H37" s="50">
        <v>15.5</v>
      </c>
      <c r="I37" s="49">
        <f t="shared" si="0"/>
        <v>31</v>
      </c>
      <c r="J37" s="66"/>
    </row>
    <row r="38" spans="1:10" s="46" customFormat="1" ht="15" customHeight="1">
      <c r="A38" s="65">
        <v>23</v>
      </c>
      <c r="B38" s="47" t="s">
        <v>111</v>
      </c>
      <c r="C38" s="48">
        <v>23</v>
      </c>
      <c r="D38" s="48" t="s">
        <v>113</v>
      </c>
      <c r="E38" s="48" t="s">
        <v>112</v>
      </c>
      <c r="F38" s="85" t="s">
        <v>90</v>
      </c>
      <c r="G38" s="49">
        <v>2</v>
      </c>
      <c r="H38" s="50">
        <v>22.5</v>
      </c>
      <c r="I38" s="49">
        <f t="shared" si="0"/>
        <v>45</v>
      </c>
      <c r="J38" s="66"/>
    </row>
    <row r="39" spans="1:10" s="46" customFormat="1" ht="30" customHeight="1">
      <c r="A39" s="65">
        <v>24</v>
      </c>
      <c r="B39" s="47" t="s">
        <v>148</v>
      </c>
      <c r="C39" s="48">
        <v>24</v>
      </c>
      <c r="D39" s="48" t="s">
        <v>149</v>
      </c>
      <c r="E39" s="48" t="s">
        <v>61</v>
      </c>
      <c r="F39" s="85" t="s">
        <v>33</v>
      </c>
      <c r="G39" s="49">
        <v>1</v>
      </c>
      <c r="H39" s="50">
        <v>535</v>
      </c>
      <c r="I39" s="49">
        <f t="shared" si="0"/>
        <v>535</v>
      </c>
      <c r="J39" s="66"/>
    </row>
    <row r="40" spans="1:10" s="46" customFormat="1" ht="45" customHeight="1">
      <c r="A40" s="65">
        <v>25</v>
      </c>
      <c r="B40" s="47" t="s">
        <v>142</v>
      </c>
      <c r="C40" s="48">
        <v>25</v>
      </c>
      <c r="D40" s="48" t="s">
        <v>141</v>
      </c>
      <c r="E40" s="48" t="s">
        <v>129</v>
      </c>
      <c r="F40" s="85" t="s">
        <v>23</v>
      </c>
      <c r="G40" s="49">
        <v>8</v>
      </c>
      <c r="H40" s="50">
        <v>35</v>
      </c>
      <c r="I40" s="49">
        <f t="shared" si="0"/>
        <v>280</v>
      </c>
      <c r="J40" s="66"/>
    </row>
    <row r="41" spans="1:10" s="46" customFormat="1" ht="45" customHeight="1">
      <c r="A41" s="65">
        <v>26</v>
      </c>
      <c r="B41" s="47" t="s">
        <v>146</v>
      </c>
      <c r="C41" s="48">
        <v>26</v>
      </c>
      <c r="D41" s="48" t="s">
        <v>147</v>
      </c>
      <c r="E41" s="48" t="s">
        <v>52</v>
      </c>
      <c r="F41" s="85" t="s">
        <v>90</v>
      </c>
      <c r="G41" s="49">
        <v>135</v>
      </c>
      <c r="H41" s="50">
        <v>45</v>
      </c>
      <c r="I41" s="49">
        <f t="shared" si="0"/>
        <v>6075</v>
      </c>
      <c r="J41" s="66"/>
    </row>
    <row r="42" spans="1:10" s="46" customFormat="1" ht="18">
      <c r="A42" s="62" t="s">
        <v>37</v>
      </c>
      <c r="B42" s="63"/>
      <c r="C42" s="63"/>
      <c r="D42" s="63"/>
      <c r="E42" s="63"/>
      <c r="F42" s="63"/>
      <c r="G42" s="63"/>
      <c r="H42" s="63"/>
      <c r="I42" s="63"/>
      <c r="J42" s="64"/>
    </row>
    <row r="43" spans="1:12" ht="27.75" customHeight="1">
      <c r="A43" s="65">
        <v>27</v>
      </c>
      <c r="B43" s="47" t="s">
        <v>34</v>
      </c>
      <c r="C43" s="48">
        <v>27</v>
      </c>
      <c r="D43" s="52" t="s">
        <v>35</v>
      </c>
      <c r="E43" s="48" t="s">
        <v>36</v>
      </c>
      <c r="F43" s="85" t="s">
        <v>90</v>
      </c>
      <c r="G43" s="49">
        <v>135</v>
      </c>
      <c r="H43" s="50">
        <v>2.6</v>
      </c>
      <c r="I43" s="49">
        <f>ROUND(H43*G43,2)</f>
        <v>351</v>
      </c>
      <c r="J43" s="66"/>
      <c r="L43" s="23"/>
    </row>
    <row r="44" spans="1:10" s="46" customFormat="1" ht="18">
      <c r="A44" s="62" t="s">
        <v>131</v>
      </c>
      <c r="B44" s="63"/>
      <c r="C44" s="63"/>
      <c r="D44" s="63"/>
      <c r="E44" s="63"/>
      <c r="F44" s="63"/>
      <c r="G44" s="63"/>
      <c r="H44" s="63"/>
      <c r="I44" s="63"/>
      <c r="J44" s="64"/>
    </row>
    <row r="45" spans="1:12" ht="135" customHeight="1">
      <c r="A45" s="65">
        <v>28</v>
      </c>
      <c r="B45" s="47" t="s">
        <v>130</v>
      </c>
      <c r="C45" s="48">
        <v>28</v>
      </c>
      <c r="D45" s="52" t="s">
        <v>132</v>
      </c>
      <c r="E45" s="48" t="s">
        <v>133</v>
      </c>
      <c r="F45" s="85" t="s">
        <v>90</v>
      </c>
      <c r="G45" s="49">
        <v>5</v>
      </c>
      <c r="H45" s="50">
        <v>86.5</v>
      </c>
      <c r="I45" s="49">
        <f>ROUND(H45*G45,2)</f>
        <v>432.5</v>
      </c>
      <c r="J45" s="66"/>
      <c r="L45" s="23"/>
    </row>
    <row r="46" spans="1:12" ht="15" customHeight="1">
      <c r="A46" s="65">
        <v>29</v>
      </c>
      <c r="B46" s="47" t="s">
        <v>134</v>
      </c>
      <c r="C46" s="48">
        <v>29</v>
      </c>
      <c r="D46" s="52" t="s">
        <v>136</v>
      </c>
      <c r="E46" s="48" t="s">
        <v>135</v>
      </c>
      <c r="F46" s="85" t="s">
        <v>33</v>
      </c>
      <c r="G46" s="49">
        <v>1</v>
      </c>
      <c r="H46" s="50">
        <v>500</v>
      </c>
      <c r="I46" s="49">
        <f>ROUND(H46*G46,2)</f>
        <v>500</v>
      </c>
      <c r="J46" s="66"/>
      <c r="L46" s="23"/>
    </row>
    <row r="47" spans="1:10" ht="12.75">
      <c r="A47" s="67"/>
      <c r="G47" s="7"/>
      <c r="H47" s="10"/>
      <c r="I47" s="7"/>
      <c r="J47" s="57"/>
    </row>
    <row r="48" spans="1:10" ht="18">
      <c r="A48" s="112" t="s">
        <v>24</v>
      </c>
      <c r="B48" s="113"/>
      <c r="C48" s="113"/>
      <c r="D48" s="113"/>
      <c r="E48" s="48"/>
      <c r="F48" s="48"/>
      <c r="G48" s="49"/>
      <c r="H48" s="50"/>
      <c r="I48" s="82">
        <f>SUM(I16:I46)</f>
        <v>17672.5</v>
      </c>
      <c r="J48" s="84">
        <f>I48</f>
        <v>17672.5</v>
      </c>
    </row>
    <row r="49" spans="1:10" ht="12.75">
      <c r="A49" s="68"/>
      <c r="B49" s="24"/>
      <c r="C49" s="25"/>
      <c r="D49" s="16"/>
      <c r="E49" s="16"/>
      <c r="F49" s="16"/>
      <c r="G49" s="7"/>
      <c r="H49" s="26"/>
      <c r="I49" s="27"/>
      <c r="J49" s="69"/>
    </row>
    <row r="50" spans="1:10" ht="25.5">
      <c r="A50" s="70"/>
      <c r="B50" s="28" t="s">
        <v>25</v>
      </c>
      <c r="C50" s="29"/>
      <c r="D50" s="30"/>
      <c r="E50" s="29"/>
      <c r="F50" s="29"/>
      <c r="G50" s="31"/>
      <c r="H50" s="32"/>
      <c r="I50" s="33"/>
      <c r="J50" s="71">
        <f>SUM(J48)</f>
        <v>17672.5</v>
      </c>
    </row>
    <row r="51" spans="1:10" ht="12.75">
      <c r="A51" s="70"/>
      <c r="B51" s="28" t="s">
        <v>16</v>
      </c>
      <c r="C51" s="29"/>
      <c r="D51" s="30"/>
      <c r="E51" s="34"/>
      <c r="F51" s="34"/>
      <c r="G51" s="31"/>
      <c r="H51" s="32"/>
      <c r="I51" s="35"/>
      <c r="J51" s="71">
        <f>SUM(J50*1.15)</f>
        <v>20323.375</v>
      </c>
    </row>
    <row r="52" spans="1:12" ht="12.75">
      <c r="A52" s="70"/>
      <c r="B52" s="28" t="s">
        <v>17</v>
      </c>
      <c r="C52" s="29"/>
      <c r="D52" s="30"/>
      <c r="E52" s="34"/>
      <c r="F52" s="34"/>
      <c r="G52" s="36"/>
      <c r="H52" s="37"/>
      <c r="I52" s="33"/>
      <c r="J52" s="71">
        <f>SUM(J51)</f>
        <v>20323.375</v>
      </c>
      <c r="L52" s="23"/>
    </row>
    <row r="53" spans="1:10" ht="12.75">
      <c r="A53" s="70"/>
      <c r="B53" s="28" t="s">
        <v>18</v>
      </c>
      <c r="C53" s="29"/>
      <c r="D53" s="30"/>
      <c r="E53" s="34"/>
      <c r="F53" s="34"/>
      <c r="G53" s="31"/>
      <c r="H53" s="32"/>
      <c r="I53" s="35"/>
      <c r="J53" s="71">
        <f>SUM(J52*0.23)</f>
        <v>4674.37625</v>
      </c>
    </row>
    <row r="54" spans="1:10" ht="13.5" thickBot="1">
      <c r="A54" s="88"/>
      <c r="B54" s="89" t="s">
        <v>19</v>
      </c>
      <c r="C54" s="90"/>
      <c r="D54" s="91"/>
      <c r="E54" s="92"/>
      <c r="F54" s="92"/>
      <c r="G54" s="93"/>
      <c r="H54" s="94"/>
      <c r="I54" s="95"/>
      <c r="J54" s="96">
        <f>SUM(J52:J53)</f>
        <v>24997.75125</v>
      </c>
    </row>
    <row r="55" spans="1:10" ht="12.75">
      <c r="A55" s="67"/>
      <c r="D55" s="38"/>
      <c r="E55" s="39"/>
      <c r="F55" s="39"/>
      <c r="G55" s="40"/>
      <c r="H55" s="10"/>
      <c r="I55" s="7"/>
      <c r="J55" s="57"/>
    </row>
    <row r="56" spans="1:10" ht="12.75">
      <c r="A56" s="67"/>
      <c r="D56" s="38"/>
      <c r="E56" s="39"/>
      <c r="F56" s="39"/>
      <c r="G56" s="40"/>
      <c r="H56" s="10"/>
      <c r="I56" s="7"/>
      <c r="J56" s="57"/>
    </row>
    <row r="57" spans="1:10" ht="15">
      <c r="A57" s="67"/>
      <c r="B57" s="41" t="s">
        <v>139</v>
      </c>
      <c r="C57" s="42"/>
      <c r="D57" s="43"/>
      <c r="E57" s="41"/>
      <c r="F57" s="41"/>
      <c r="G57" s="41"/>
      <c r="H57" s="41" t="s">
        <v>140</v>
      </c>
      <c r="I57" s="41"/>
      <c r="J57" s="72"/>
    </row>
    <row r="58" spans="1:10" ht="15">
      <c r="A58" s="67"/>
      <c r="B58" s="41" t="s">
        <v>20</v>
      </c>
      <c r="C58" s="42"/>
      <c r="D58" s="43"/>
      <c r="E58" s="41"/>
      <c r="F58" s="41"/>
      <c r="G58" s="41"/>
      <c r="H58" s="41" t="s">
        <v>21</v>
      </c>
      <c r="I58" s="41"/>
      <c r="J58" s="72"/>
    </row>
    <row r="59" spans="1:10" ht="15">
      <c r="A59" s="67"/>
      <c r="B59" s="41"/>
      <c r="C59" s="42"/>
      <c r="D59" s="43"/>
      <c r="E59" s="41"/>
      <c r="F59" s="41"/>
      <c r="G59" s="41"/>
      <c r="H59" s="41" t="s">
        <v>29</v>
      </c>
      <c r="I59" s="41"/>
      <c r="J59" s="72"/>
    </row>
    <row r="60" spans="1:10" ht="15">
      <c r="A60" s="67"/>
      <c r="B60" s="41"/>
      <c r="C60" s="42"/>
      <c r="D60" s="43"/>
      <c r="E60" s="41"/>
      <c r="F60" s="41"/>
      <c r="G60" s="41"/>
      <c r="H60" s="51" t="s">
        <v>30</v>
      </c>
      <c r="I60" s="41"/>
      <c r="J60" s="72"/>
    </row>
    <row r="61" spans="1:10" ht="15">
      <c r="A61" s="67"/>
      <c r="B61" s="41"/>
      <c r="C61" s="42"/>
      <c r="D61" s="43"/>
      <c r="E61" s="41"/>
      <c r="F61" s="41"/>
      <c r="G61" s="41"/>
      <c r="H61" s="41"/>
      <c r="I61" s="41"/>
      <c r="J61" s="72"/>
    </row>
    <row r="62" spans="1:10" ht="15">
      <c r="A62" s="67"/>
      <c r="B62" s="44"/>
      <c r="C62" s="42"/>
      <c r="D62" s="43"/>
      <c r="E62" s="43"/>
      <c r="F62" s="44"/>
      <c r="G62" s="45"/>
      <c r="H62" s="44"/>
      <c r="I62" s="42"/>
      <c r="J62" s="73"/>
    </row>
    <row r="63" spans="1:10" ht="15">
      <c r="A63" s="67"/>
      <c r="B63" s="41" t="s">
        <v>26</v>
      </c>
      <c r="C63" s="42"/>
      <c r="D63" s="43"/>
      <c r="E63" s="41"/>
      <c r="F63" s="41"/>
      <c r="G63" s="41"/>
      <c r="H63" s="41" t="s">
        <v>28</v>
      </c>
      <c r="I63" s="41"/>
      <c r="J63" s="72"/>
    </row>
    <row r="64" spans="1:10" ht="15" customHeight="1">
      <c r="A64" s="67"/>
      <c r="B64" s="41" t="s">
        <v>27</v>
      </c>
      <c r="C64" s="42"/>
      <c r="D64" s="43"/>
      <c r="E64" s="41"/>
      <c r="F64" s="41"/>
      <c r="G64" s="41"/>
      <c r="H64" s="41" t="s">
        <v>22</v>
      </c>
      <c r="I64" s="41"/>
      <c r="J64" s="72"/>
    </row>
    <row r="65" spans="1:10" ht="13.5" thickBot="1">
      <c r="A65" s="74"/>
      <c r="B65" s="75"/>
      <c r="C65" s="76"/>
      <c r="D65" s="77"/>
      <c r="E65" s="78"/>
      <c r="F65" s="78"/>
      <c r="G65" s="79"/>
      <c r="H65" s="75"/>
      <c r="I65" s="80"/>
      <c r="J65" s="81"/>
    </row>
    <row r="66" spans="4:7" ht="12.75">
      <c r="D66" s="38"/>
      <c r="E66" s="39"/>
      <c r="F66" s="39"/>
      <c r="G66" s="40"/>
    </row>
    <row r="67" spans="4:7" ht="12.75">
      <c r="D67" s="38"/>
      <c r="E67" s="39"/>
      <c r="F67" s="39"/>
      <c r="G67" s="40"/>
    </row>
    <row r="68" spans="4:7" ht="12.75">
      <c r="D68" s="38"/>
      <c r="E68" s="39"/>
      <c r="F68" s="39"/>
      <c r="G68" s="40"/>
    </row>
    <row r="69" spans="4:7" ht="12.75">
      <c r="D69" s="38"/>
      <c r="E69" s="39"/>
      <c r="F69" s="39"/>
      <c r="G69" s="40"/>
    </row>
    <row r="70" spans="4:7" ht="12.75">
      <c r="D70" s="38"/>
      <c r="E70" s="39"/>
      <c r="F70" s="39"/>
      <c r="G70" s="40"/>
    </row>
    <row r="71" spans="4:7" ht="12.75">
      <c r="D71" s="38"/>
      <c r="E71" s="39"/>
      <c r="F71" s="39"/>
      <c r="G71" s="40"/>
    </row>
    <row r="72" spans="4:7" ht="12.75">
      <c r="D72" s="38"/>
      <c r="E72" s="39"/>
      <c r="F72" s="39"/>
      <c r="G72" s="40"/>
    </row>
    <row r="73" spans="4:7" ht="12.75">
      <c r="D73" s="38"/>
      <c r="E73" s="39"/>
      <c r="F73" s="39"/>
      <c r="G73" s="40"/>
    </row>
    <row r="74" spans="4:7" ht="12.75">
      <c r="D74" s="38"/>
      <c r="E74" s="39"/>
      <c r="F74" s="39"/>
      <c r="G74" s="40"/>
    </row>
    <row r="75" spans="4:7" ht="12.75">
      <c r="D75" s="38"/>
      <c r="E75" s="39"/>
      <c r="F75" s="39"/>
      <c r="G75" s="40"/>
    </row>
    <row r="76" spans="4:7" ht="12.75">
      <c r="D76" s="38"/>
      <c r="E76" s="39"/>
      <c r="F76" s="39"/>
      <c r="G76" s="40"/>
    </row>
    <row r="77" spans="4:7" ht="12.75">
      <c r="D77" s="38"/>
      <c r="E77" s="39"/>
      <c r="F77" s="39"/>
      <c r="G77" s="40"/>
    </row>
    <row r="78" spans="4:7" ht="12.75">
      <c r="D78" s="38"/>
      <c r="E78" s="39"/>
      <c r="F78" s="39"/>
      <c r="G78" s="40"/>
    </row>
    <row r="79" spans="4:7" ht="12.75">
      <c r="D79" s="38"/>
      <c r="E79" s="39"/>
      <c r="F79" s="39"/>
      <c r="G79" s="40"/>
    </row>
    <row r="80" spans="4:7" ht="12.75">
      <c r="D80" s="38"/>
      <c r="E80" s="39"/>
      <c r="F80" s="39"/>
      <c r="G80" s="40"/>
    </row>
    <row r="81" spans="4:7" ht="12.75">
      <c r="D81" s="38"/>
      <c r="E81" s="39"/>
      <c r="F81" s="39"/>
      <c r="G81" s="40"/>
    </row>
    <row r="82" spans="4:7" ht="12.75">
      <c r="D82" s="38"/>
      <c r="E82" s="39"/>
      <c r="F82" s="39"/>
      <c r="G82" s="40"/>
    </row>
    <row r="83" spans="4:7" ht="12.75">
      <c r="D83" s="38"/>
      <c r="E83" s="39"/>
      <c r="F83" s="39"/>
      <c r="G83" s="40"/>
    </row>
    <row r="84" spans="4:7" ht="12.75">
      <c r="D84" s="38"/>
      <c r="E84" s="39"/>
      <c r="F84" s="39"/>
      <c r="G84" s="40"/>
    </row>
    <row r="85" spans="4:7" ht="12.75">
      <c r="D85" s="38"/>
      <c r="E85" s="39"/>
      <c r="F85" s="39"/>
      <c r="G85" s="40"/>
    </row>
    <row r="86" spans="4:7" ht="12.75">
      <c r="D86" s="38"/>
      <c r="E86" s="39"/>
      <c r="F86" s="39"/>
      <c r="G86" s="40"/>
    </row>
    <row r="87" spans="4:7" ht="12.75">
      <c r="D87" s="38"/>
      <c r="E87" s="39"/>
      <c r="F87" s="39"/>
      <c r="G87" s="40"/>
    </row>
    <row r="88" spans="4:7" ht="12.75">
      <c r="D88" s="38"/>
      <c r="E88" s="39"/>
      <c r="F88" s="39"/>
      <c r="G88" s="40"/>
    </row>
    <row r="89" spans="4:7" ht="12.75">
      <c r="D89" s="38"/>
      <c r="E89" s="39"/>
      <c r="F89" s="39"/>
      <c r="G89" s="40"/>
    </row>
    <row r="90" spans="4:7" ht="12.75">
      <c r="D90" s="38"/>
      <c r="E90" s="39"/>
      <c r="F90" s="39"/>
      <c r="G90" s="40"/>
    </row>
    <row r="91" spans="4:7" ht="12.75">
      <c r="D91" s="38"/>
      <c r="E91" s="39"/>
      <c r="F91" s="39"/>
      <c r="G91" s="40"/>
    </row>
    <row r="92" spans="5:7" ht="12.75">
      <c r="E92" s="39"/>
      <c r="F92" s="39"/>
      <c r="G92" s="40"/>
    </row>
    <row r="93" spans="5:7" ht="12.75">
      <c r="E93" s="39"/>
      <c r="F93" s="39"/>
      <c r="G93" s="40"/>
    </row>
    <row r="94" spans="5:7" ht="12.75">
      <c r="E94" s="39"/>
      <c r="F94" s="39"/>
      <c r="G94" s="40"/>
    </row>
    <row r="95" spans="5:7" ht="12.75">
      <c r="E95" s="39"/>
      <c r="F95" s="39"/>
      <c r="G95" s="40"/>
    </row>
    <row r="96" spans="5:7" ht="12.75">
      <c r="E96" s="39"/>
      <c r="F96" s="39"/>
      <c r="G96" s="40"/>
    </row>
    <row r="97" spans="5:7" ht="12.75">
      <c r="E97" s="39"/>
      <c r="F97" s="39"/>
      <c r="G97" s="40"/>
    </row>
    <row r="98" spans="5:7" ht="12.75">
      <c r="E98" s="39"/>
      <c r="F98" s="39"/>
      <c r="G98" s="40"/>
    </row>
    <row r="99" spans="5:7" ht="12.75">
      <c r="E99" s="39"/>
      <c r="F99" s="39"/>
      <c r="G99" s="40"/>
    </row>
    <row r="100" spans="5:7" ht="12.75">
      <c r="E100" s="39"/>
      <c r="F100" s="39"/>
      <c r="G100" s="40"/>
    </row>
    <row r="101" spans="5:7" ht="12.75">
      <c r="E101" s="39"/>
      <c r="F101" s="39"/>
      <c r="G101" s="40"/>
    </row>
    <row r="102" spans="5:7" ht="12.75">
      <c r="E102" s="39"/>
      <c r="F102" s="39"/>
      <c r="G102" s="40"/>
    </row>
    <row r="103" spans="5:7" ht="12.75">
      <c r="E103" s="39"/>
      <c r="F103" s="39"/>
      <c r="G103" s="40"/>
    </row>
    <row r="104" spans="5:7" ht="12.75">
      <c r="E104" s="39"/>
      <c r="F104" s="39"/>
      <c r="G104" s="40"/>
    </row>
    <row r="105" spans="5:7" ht="12.75">
      <c r="E105" s="39"/>
      <c r="F105" s="39"/>
      <c r="G105" s="40"/>
    </row>
    <row r="106" spans="5:7" ht="12.75">
      <c r="E106" s="39"/>
      <c r="F106" s="39"/>
      <c r="G106" s="40"/>
    </row>
    <row r="107" spans="5:7" ht="12.75">
      <c r="E107" s="39"/>
      <c r="F107" s="39"/>
      <c r="G107" s="40"/>
    </row>
    <row r="108" spans="5:7" ht="12.75">
      <c r="E108" s="39"/>
      <c r="F108" s="39"/>
      <c r="G108" s="40"/>
    </row>
    <row r="109" spans="5:7" ht="12.75">
      <c r="E109" s="39"/>
      <c r="F109" s="39"/>
      <c r="G109" s="40"/>
    </row>
    <row r="110" spans="5:7" ht="12.75">
      <c r="E110" s="39"/>
      <c r="F110" s="39"/>
      <c r="G110" s="40"/>
    </row>
    <row r="111" spans="5:7" ht="12.75">
      <c r="E111" s="39"/>
      <c r="F111" s="39"/>
      <c r="G111" s="40"/>
    </row>
    <row r="112" spans="5:7" ht="12.75">
      <c r="E112" s="39"/>
      <c r="F112" s="39"/>
      <c r="G112" s="40"/>
    </row>
    <row r="113" spans="5:7" ht="12.75">
      <c r="E113" s="39"/>
      <c r="F113" s="39"/>
      <c r="G113" s="40"/>
    </row>
    <row r="114" spans="5:7" ht="12.75">
      <c r="E114" s="39"/>
      <c r="F114" s="39"/>
      <c r="G114" s="40"/>
    </row>
    <row r="115" spans="5:7" ht="12.75">
      <c r="E115" s="39"/>
      <c r="F115" s="39"/>
      <c r="G115" s="40"/>
    </row>
    <row r="116" spans="5:7" ht="12.75">
      <c r="E116" s="39"/>
      <c r="F116" s="39"/>
      <c r="G116" s="40"/>
    </row>
    <row r="117" spans="5:7" ht="12.75">
      <c r="E117" s="39"/>
      <c r="F117" s="39"/>
      <c r="G117" s="40"/>
    </row>
    <row r="118" spans="5:7" ht="12.75">
      <c r="E118" s="39"/>
      <c r="F118" s="39"/>
      <c r="G118" s="40"/>
    </row>
    <row r="119" spans="5:7" ht="12.75">
      <c r="E119" s="39"/>
      <c r="F119" s="39"/>
      <c r="G119" s="40"/>
    </row>
    <row r="120" spans="5:7" ht="12.75">
      <c r="E120" s="39"/>
      <c r="F120" s="39"/>
      <c r="G120" s="40"/>
    </row>
    <row r="121" spans="5:7" ht="12.75">
      <c r="E121" s="39"/>
      <c r="F121" s="39"/>
      <c r="G121" s="40"/>
    </row>
    <row r="122" spans="5:7" ht="12.75">
      <c r="E122" s="39"/>
      <c r="F122" s="39"/>
      <c r="G122" s="40"/>
    </row>
    <row r="123" spans="5:7" ht="12.75">
      <c r="E123" s="39"/>
      <c r="F123" s="39"/>
      <c r="G123" s="40"/>
    </row>
    <row r="124" spans="5:7" ht="12.75">
      <c r="E124" s="39"/>
      <c r="F124" s="39"/>
      <c r="G124" s="40"/>
    </row>
    <row r="125" spans="5:7" ht="12.75">
      <c r="E125" s="39"/>
      <c r="F125" s="39"/>
      <c r="G125" s="40"/>
    </row>
    <row r="126" spans="5:7" ht="12.75">
      <c r="E126" s="39"/>
      <c r="F126" s="39"/>
      <c r="G126" s="40"/>
    </row>
    <row r="127" spans="5:7" ht="12.75">
      <c r="E127" s="39"/>
      <c r="F127" s="39"/>
      <c r="G127" s="40"/>
    </row>
    <row r="128" spans="5:7" ht="12.75">
      <c r="E128" s="39"/>
      <c r="F128" s="39"/>
      <c r="G128" s="40"/>
    </row>
    <row r="129" spans="5:7" ht="12.75">
      <c r="E129" s="39"/>
      <c r="F129" s="39"/>
      <c r="G129" s="40"/>
    </row>
    <row r="130" spans="5:7" ht="12.75">
      <c r="E130" s="39"/>
      <c r="F130" s="39"/>
      <c r="G130" s="40"/>
    </row>
    <row r="131" spans="5:7" ht="12.75">
      <c r="E131" s="39"/>
      <c r="F131" s="39"/>
      <c r="G131" s="40"/>
    </row>
    <row r="132" spans="5:7" ht="12.75">
      <c r="E132" s="39"/>
      <c r="F132" s="39"/>
      <c r="G132" s="40"/>
    </row>
    <row r="133" spans="5:7" ht="12.75">
      <c r="E133" s="39"/>
      <c r="F133" s="39"/>
      <c r="G133" s="40"/>
    </row>
    <row r="134" spans="5:7" ht="12.75">
      <c r="E134" s="39"/>
      <c r="F134" s="39"/>
      <c r="G134" s="40"/>
    </row>
    <row r="135" spans="5:7" ht="12.75">
      <c r="E135" s="39"/>
      <c r="F135" s="39"/>
      <c r="G135" s="40"/>
    </row>
    <row r="136" spans="5:7" ht="12.75">
      <c r="E136" s="39"/>
      <c r="F136" s="39"/>
      <c r="G136" s="40"/>
    </row>
    <row r="137" spans="5:7" ht="12.75">
      <c r="E137" s="39"/>
      <c r="F137" s="39"/>
      <c r="G137" s="40"/>
    </row>
    <row r="138" spans="5:7" ht="12.75">
      <c r="E138" s="39"/>
      <c r="F138" s="39"/>
      <c r="G138" s="40"/>
    </row>
    <row r="139" spans="5:7" ht="12.75">
      <c r="E139" s="39"/>
      <c r="F139" s="39"/>
      <c r="G139" s="40"/>
    </row>
    <row r="140" spans="5:7" ht="12.75">
      <c r="E140" s="39"/>
      <c r="F140" s="39"/>
      <c r="G140" s="40"/>
    </row>
    <row r="141" spans="5:7" ht="12.75">
      <c r="E141" s="39"/>
      <c r="F141" s="39"/>
      <c r="G141" s="40"/>
    </row>
    <row r="142" spans="5:7" ht="12.75">
      <c r="E142" s="39"/>
      <c r="F142" s="39"/>
      <c r="G142" s="40"/>
    </row>
    <row r="143" spans="5:7" ht="12.75">
      <c r="E143" s="39"/>
      <c r="F143" s="39"/>
      <c r="G143" s="40"/>
    </row>
    <row r="144" spans="5:7" ht="12.75">
      <c r="E144" s="39"/>
      <c r="F144" s="39"/>
      <c r="G144" s="40"/>
    </row>
    <row r="145" spans="5:7" ht="12.75">
      <c r="E145" s="39"/>
      <c r="F145" s="39"/>
      <c r="G145" s="40"/>
    </row>
    <row r="146" spans="5:7" ht="12.75">
      <c r="E146" s="39"/>
      <c r="F146" s="39"/>
      <c r="G146" s="40"/>
    </row>
    <row r="147" spans="5:7" ht="12.75">
      <c r="E147" s="39"/>
      <c r="F147" s="39"/>
      <c r="G147" s="40"/>
    </row>
    <row r="148" spans="5:7" ht="12.75">
      <c r="E148" s="39"/>
      <c r="F148" s="39"/>
      <c r="G148" s="40"/>
    </row>
    <row r="149" spans="5:7" ht="12.75">
      <c r="E149" s="39"/>
      <c r="F149" s="39"/>
      <c r="G149" s="40"/>
    </row>
    <row r="150" spans="5:7" ht="12.75">
      <c r="E150" s="39"/>
      <c r="F150" s="39"/>
      <c r="G150" s="40"/>
    </row>
    <row r="151" spans="5:7" ht="12.75">
      <c r="E151" s="39"/>
      <c r="F151" s="39"/>
      <c r="G151" s="40"/>
    </row>
    <row r="152" spans="5:7" ht="12.75">
      <c r="E152" s="39"/>
      <c r="F152" s="39"/>
      <c r="G152" s="40"/>
    </row>
    <row r="153" spans="5:7" ht="12.75">
      <c r="E153" s="39"/>
      <c r="F153" s="39"/>
      <c r="G153" s="40"/>
    </row>
    <row r="154" spans="5:7" ht="12.75">
      <c r="E154" s="39"/>
      <c r="F154" s="39"/>
      <c r="G154" s="40"/>
    </row>
    <row r="155" spans="5:7" ht="12.75">
      <c r="E155" s="39"/>
      <c r="F155" s="39"/>
      <c r="G155" s="40"/>
    </row>
    <row r="156" spans="5:7" ht="12.75">
      <c r="E156" s="39"/>
      <c r="F156" s="39"/>
      <c r="G156" s="40"/>
    </row>
    <row r="157" spans="5:7" ht="12.75">
      <c r="E157" s="39"/>
      <c r="F157" s="39"/>
      <c r="G157" s="40"/>
    </row>
    <row r="158" spans="5:7" ht="12.75">
      <c r="E158" s="39"/>
      <c r="F158" s="39"/>
      <c r="G158" s="40"/>
    </row>
    <row r="159" spans="5:7" ht="12.75">
      <c r="E159" s="39"/>
      <c r="F159" s="39"/>
      <c r="G159" s="40"/>
    </row>
    <row r="160" spans="5:7" ht="12.75">
      <c r="E160" s="39"/>
      <c r="F160" s="39"/>
      <c r="G160" s="40"/>
    </row>
    <row r="161" spans="5:7" ht="12.75">
      <c r="E161" s="39"/>
      <c r="F161" s="39"/>
      <c r="G161" s="40"/>
    </row>
    <row r="162" spans="5:7" ht="12.75">
      <c r="E162" s="39"/>
      <c r="F162" s="39"/>
      <c r="G162" s="40"/>
    </row>
    <row r="163" spans="5:7" ht="12.75">
      <c r="E163" s="39"/>
      <c r="F163" s="39"/>
      <c r="G163" s="40"/>
    </row>
    <row r="164" spans="5:7" ht="12.75">
      <c r="E164" s="39"/>
      <c r="F164" s="39"/>
      <c r="G164" s="40"/>
    </row>
    <row r="165" spans="5:7" ht="12.75">
      <c r="E165" s="39"/>
      <c r="F165" s="39"/>
      <c r="G165" s="40"/>
    </row>
    <row r="166" spans="5:7" ht="12.75">
      <c r="E166" s="39"/>
      <c r="F166" s="39"/>
      <c r="G166" s="40"/>
    </row>
    <row r="167" spans="5:7" ht="12.75">
      <c r="E167" s="39"/>
      <c r="F167" s="39"/>
      <c r="G167" s="40"/>
    </row>
    <row r="168" spans="5:7" ht="12.75">
      <c r="E168" s="39"/>
      <c r="F168" s="39"/>
      <c r="G168" s="40"/>
    </row>
    <row r="169" spans="5:7" ht="12.75">
      <c r="E169" s="39"/>
      <c r="F169" s="39"/>
      <c r="G169" s="40"/>
    </row>
    <row r="170" spans="5:7" ht="12.75">
      <c r="E170" s="39"/>
      <c r="F170" s="39"/>
      <c r="G170" s="40"/>
    </row>
    <row r="171" spans="5:6" ht="12.75">
      <c r="E171" s="39"/>
      <c r="F171" s="39"/>
    </row>
    <row r="172" spans="5:6" ht="12.75">
      <c r="E172" s="39"/>
      <c r="F172" s="39"/>
    </row>
    <row r="173" spans="5:6" ht="12.75">
      <c r="E173" s="39"/>
      <c r="F173" s="39"/>
    </row>
    <row r="174" spans="5:6" ht="12.75">
      <c r="E174" s="39"/>
      <c r="F174" s="39"/>
    </row>
    <row r="175" spans="5:6" ht="12.75">
      <c r="E175" s="39"/>
      <c r="F175" s="39"/>
    </row>
    <row r="176" spans="5:6" ht="12.75">
      <c r="E176" s="39"/>
      <c r="F176" s="39"/>
    </row>
    <row r="177" spans="5:6" ht="12.75">
      <c r="E177" s="39"/>
      <c r="F177" s="39"/>
    </row>
    <row r="178" spans="5:6" ht="12.75">
      <c r="E178" s="39"/>
      <c r="F178" s="39"/>
    </row>
    <row r="179" spans="5:6" ht="12.75">
      <c r="E179" s="39"/>
      <c r="F179" s="39"/>
    </row>
    <row r="180" spans="5:6" ht="12.75">
      <c r="E180" s="39"/>
      <c r="F180" s="39"/>
    </row>
    <row r="181" spans="5:6" ht="12.75">
      <c r="E181" s="39"/>
      <c r="F181" s="39"/>
    </row>
    <row r="182" spans="5:6" ht="12.75">
      <c r="E182" s="39"/>
      <c r="F182" s="39"/>
    </row>
    <row r="183" spans="5:6" ht="12.75">
      <c r="E183" s="39"/>
      <c r="F183" s="39"/>
    </row>
    <row r="184" spans="5:6" ht="12.75">
      <c r="E184" s="39"/>
      <c r="F184" s="39"/>
    </row>
    <row r="185" spans="5:6" ht="12.75">
      <c r="E185" s="39"/>
      <c r="F185" s="39"/>
    </row>
    <row r="186" spans="5:6" ht="12.75">
      <c r="E186" s="39"/>
      <c r="F186" s="39"/>
    </row>
    <row r="187" spans="5:6" ht="12.75">
      <c r="E187" s="39"/>
      <c r="F187" s="39"/>
    </row>
    <row r="188" spans="5:6" ht="12.75">
      <c r="E188" s="39"/>
      <c r="F188" s="39"/>
    </row>
    <row r="189" spans="5:6" ht="12.75">
      <c r="E189" s="39"/>
      <c r="F189" s="39"/>
    </row>
    <row r="190" spans="5:6" ht="12.75">
      <c r="E190" s="39"/>
      <c r="F190" s="39"/>
    </row>
    <row r="191" spans="5:6" ht="12.75">
      <c r="E191" s="39"/>
      <c r="F191" s="39"/>
    </row>
    <row r="192" spans="5:6" ht="12.75">
      <c r="E192" s="39"/>
      <c r="F192" s="39"/>
    </row>
    <row r="193" spans="5:6" ht="12.75">
      <c r="E193" s="39"/>
      <c r="F193" s="39"/>
    </row>
    <row r="194" spans="5:6" ht="12.75">
      <c r="E194" s="39"/>
      <c r="F194" s="39"/>
    </row>
    <row r="195" spans="5:6" ht="12.75">
      <c r="E195" s="39"/>
      <c r="F195" s="39"/>
    </row>
    <row r="196" spans="5:6" ht="12.75">
      <c r="E196" s="39"/>
      <c r="F196" s="39"/>
    </row>
    <row r="197" spans="5:6" ht="12.75">
      <c r="E197" s="39"/>
      <c r="F197" s="39"/>
    </row>
  </sheetData>
  <sheetProtection selectLockedCells="1" selectUnlockedCells="1"/>
  <mergeCells count="13">
    <mergeCell ref="A6:B6"/>
    <mergeCell ref="I13:J13"/>
    <mergeCell ref="A48:D48"/>
    <mergeCell ref="E1:J2"/>
    <mergeCell ref="A9:J9"/>
    <mergeCell ref="A13:A14"/>
    <mergeCell ref="B13:B14"/>
    <mergeCell ref="C13:C14"/>
    <mergeCell ref="D13:D14"/>
    <mergeCell ref="F13:F14"/>
    <mergeCell ref="G13:G14"/>
    <mergeCell ref="H13:H14"/>
    <mergeCell ref="A5:B5"/>
  </mergeCells>
  <printOptions horizontalCentered="1"/>
  <pageMargins left="0.31527777777777777" right="0.2361111111111111" top="0.86" bottom="0.8" header="0.4" footer="0.5"/>
  <pageSetup firstPageNumber="24" useFirstPageNumber="1" horizontalDpi="300" verticalDpi="300" orientation="portrait" paperSize="9" scale="87" r:id="rId1"/>
  <headerFooter alignWithMargins="0">
    <oddHeader>&amp;CΕΠΙΣΚΕΥΗ ΔΗΜΑΡΧΕΙΟΥ ΓΑΡΓΑΛΙΑΝΩΝ</oddHeader>
    <oddFooter>&amp;C/</oddFooter>
  </headerFooter>
  <rowBreaks count="2" manualBreakCount="2">
    <brk id="34" max="9" man="1"/>
    <brk id="46" max="9" man="1"/>
  </rowBreaks>
</worksheet>
</file>

<file path=xl/worksheets/sheet3.xml><?xml version="1.0" encoding="utf-8"?>
<worksheet xmlns="http://schemas.openxmlformats.org/spreadsheetml/2006/main" xmlns:r="http://schemas.openxmlformats.org/officeDocument/2006/relationships">
  <dimension ref="A1:L201"/>
  <sheetViews>
    <sheetView view="pageBreakPreview" zoomScale="85" zoomScaleSheetLayoutView="85" zoomScalePageLayoutView="0" workbookViewId="0" topLeftCell="A40">
      <selection activeCell="B45" sqref="B45"/>
    </sheetView>
  </sheetViews>
  <sheetFormatPr defaultColWidth="9.140625" defaultRowHeight="12.75"/>
  <cols>
    <col min="1" max="1" width="4.00390625" style="1" customWidth="1"/>
    <col min="2" max="2" width="34.00390625" style="2" customWidth="1"/>
    <col min="3" max="3" width="4.57421875" style="1" customWidth="1"/>
    <col min="4" max="4" width="11.57421875" style="1" customWidth="1"/>
    <col min="5" max="5" width="12.8515625" style="1" customWidth="1"/>
    <col min="6" max="6" width="6.421875" style="1" customWidth="1"/>
    <col min="7" max="7" width="9.7109375" style="3" customWidth="1"/>
    <col min="8" max="8" width="9.140625" style="4" customWidth="1"/>
    <col min="9" max="10" width="10.140625" style="3" customWidth="1"/>
    <col min="11" max="11" width="9.28125" style="4" bestFit="1" customWidth="1"/>
    <col min="12" max="12" width="10.140625" style="4" customWidth="1"/>
    <col min="13" max="16384" width="9.140625" style="4" customWidth="1"/>
  </cols>
  <sheetData>
    <row r="1" spans="1:10" ht="13.5" customHeight="1">
      <c r="A1" s="97" t="s">
        <v>0</v>
      </c>
      <c r="B1" s="53"/>
      <c r="C1" s="54"/>
      <c r="D1" s="55"/>
      <c r="E1" s="114" t="s">
        <v>39</v>
      </c>
      <c r="F1" s="115"/>
      <c r="G1" s="115"/>
      <c r="H1" s="115"/>
      <c r="I1" s="115"/>
      <c r="J1" s="116"/>
    </row>
    <row r="2" spans="1:10" ht="15">
      <c r="A2" s="98" t="s">
        <v>1</v>
      </c>
      <c r="C2" s="5"/>
      <c r="E2" s="117"/>
      <c r="F2" s="117"/>
      <c r="G2" s="117"/>
      <c r="H2" s="117"/>
      <c r="I2" s="117"/>
      <c r="J2" s="118"/>
    </row>
    <row r="3" spans="1:10" ht="15">
      <c r="A3" s="98" t="s">
        <v>2</v>
      </c>
      <c r="C3" s="5"/>
      <c r="F3" s="6"/>
      <c r="G3" s="7"/>
      <c r="H3" s="8"/>
      <c r="I3" s="6"/>
      <c r="J3" s="57"/>
    </row>
    <row r="4" spans="1:10" ht="15">
      <c r="A4" s="98" t="s">
        <v>3</v>
      </c>
      <c r="C4" s="9"/>
      <c r="E4" s="83" t="s">
        <v>40</v>
      </c>
      <c r="F4" s="6"/>
      <c r="G4" s="7"/>
      <c r="H4" s="10"/>
      <c r="I4" s="7"/>
      <c r="J4" s="57"/>
    </row>
    <row r="5" spans="1:10" ht="13.5" customHeight="1">
      <c r="A5" s="106" t="s">
        <v>137</v>
      </c>
      <c r="B5" s="107"/>
      <c r="C5" s="99"/>
      <c r="D5" s="11"/>
      <c r="E5" s="12"/>
      <c r="F5" s="6"/>
      <c r="G5" s="12"/>
      <c r="H5" s="10"/>
      <c r="I5" s="7"/>
      <c r="J5" s="57"/>
    </row>
    <row r="6" spans="1:10" ht="13.5" customHeight="1">
      <c r="A6" s="108" t="s">
        <v>138</v>
      </c>
      <c r="B6" s="109"/>
      <c r="C6" s="99"/>
      <c r="D6" s="11"/>
      <c r="E6" s="12"/>
      <c r="F6" s="6"/>
      <c r="G6" s="12"/>
      <c r="H6" s="10"/>
      <c r="I6" s="7"/>
      <c r="J6" s="57"/>
    </row>
    <row r="7" spans="1:10" ht="13.5" customHeight="1">
      <c r="A7" s="86"/>
      <c r="C7" s="9"/>
      <c r="D7" s="11"/>
      <c r="E7" s="12"/>
      <c r="F7" s="6"/>
      <c r="G7" s="12"/>
      <c r="H7" s="10"/>
      <c r="I7" s="7"/>
      <c r="J7" s="57"/>
    </row>
    <row r="8" spans="1:10" ht="14.25">
      <c r="A8" s="87"/>
      <c r="C8" s="13"/>
      <c r="D8" s="11"/>
      <c r="E8" s="12"/>
      <c r="F8" s="6"/>
      <c r="G8" s="7"/>
      <c r="H8" s="10"/>
      <c r="I8" s="7"/>
      <c r="J8" s="57"/>
    </row>
    <row r="9" spans="1:10" ht="18">
      <c r="A9" s="119" t="s">
        <v>4</v>
      </c>
      <c r="B9" s="120"/>
      <c r="C9" s="120"/>
      <c r="D9" s="120"/>
      <c r="E9" s="120"/>
      <c r="F9" s="120"/>
      <c r="G9" s="120"/>
      <c r="H9" s="120"/>
      <c r="I9" s="120"/>
      <c r="J9" s="121"/>
    </row>
    <row r="10" spans="1:10" ht="18">
      <c r="A10" s="58"/>
      <c r="B10" s="14"/>
      <c r="C10" s="14"/>
      <c r="D10" s="14"/>
      <c r="E10" s="14"/>
      <c r="F10" s="14"/>
      <c r="G10" s="14"/>
      <c r="H10" s="14"/>
      <c r="I10" s="14"/>
      <c r="J10" s="59"/>
    </row>
    <row r="11" spans="1:10" ht="18">
      <c r="A11" s="58"/>
      <c r="B11" s="14"/>
      <c r="C11" s="14"/>
      <c r="D11" s="14"/>
      <c r="E11" s="14"/>
      <c r="F11" s="14"/>
      <c r="G11" s="14"/>
      <c r="H11" s="14"/>
      <c r="I11" s="14"/>
      <c r="J11" s="59"/>
    </row>
    <row r="12" spans="1:10" ht="12.75">
      <c r="A12" s="60"/>
      <c r="B12" s="15"/>
      <c r="C12" s="16"/>
      <c r="D12" s="16"/>
      <c r="E12" s="17"/>
      <c r="F12" s="16"/>
      <c r="G12" s="18"/>
      <c r="H12" s="19"/>
      <c r="I12" s="18"/>
      <c r="J12" s="61"/>
    </row>
    <row r="13" spans="1:10" s="21" customFormat="1" ht="24.75" customHeight="1">
      <c r="A13" s="122" t="s">
        <v>5</v>
      </c>
      <c r="B13" s="123" t="s">
        <v>6</v>
      </c>
      <c r="C13" s="123" t="s">
        <v>7</v>
      </c>
      <c r="D13" s="123" t="s">
        <v>8</v>
      </c>
      <c r="E13" s="20" t="s">
        <v>9</v>
      </c>
      <c r="F13" s="124" t="s">
        <v>31</v>
      </c>
      <c r="G13" s="105" t="s">
        <v>10</v>
      </c>
      <c r="H13" s="105" t="s">
        <v>11</v>
      </c>
      <c r="I13" s="110" t="s">
        <v>12</v>
      </c>
      <c r="J13" s="111"/>
    </row>
    <row r="14" spans="1:10" s="21" customFormat="1" ht="41.25" customHeight="1">
      <c r="A14" s="122"/>
      <c r="B14" s="123"/>
      <c r="C14" s="123"/>
      <c r="D14" s="123"/>
      <c r="E14" s="20" t="s">
        <v>13</v>
      </c>
      <c r="F14" s="125"/>
      <c r="G14" s="105"/>
      <c r="H14" s="105"/>
      <c r="I14" s="22" t="s">
        <v>14</v>
      </c>
      <c r="J14" s="56" t="s">
        <v>15</v>
      </c>
    </row>
    <row r="15" spans="1:10" s="46" customFormat="1" ht="18">
      <c r="A15" s="62" t="s">
        <v>38</v>
      </c>
      <c r="B15" s="63"/>
      <c r="C15" s="63"/>
      <c r="D15" s="63"/>
      <c r="E15" s="63"/>
      <c r="F15" s="63"/>
      <c r="G15" s="63"/>
      <c r="H15" s="63"/>
      <c r="I15" s="63"/>
      <c r="J15" s="64"/>
    </row>
    <row r="16" spans="1:10" s="46" customFormat="1" ht="45" customHeight="1">
      <c r="A16" s="65">
        <v>1</v>
      </c>
      <c r="B16" s="47" t="s">
        <v>59</v>
      </c>
      <c r="C16" s="48">
        <v>1</v>
      </c>
      <c r="D16" s="48" t="s">
        <v>60</v>
      </c>
      <c r="E16" s="48" t="s">
        <v>61</v>
      </c>
      <c r="F16" s="85" t="s">
        <v>121</v>
      </c>
      <c r="G16" s="49">
        <v>2</v>
      </c>
      <c r="H16" s="50">
        <v>28</v>
      </c>
      <c r="I16" s="49">
        <f aca="true" t="shared" si="0" ref="I16:I41">ROUND(H16*G16,2)</f>
        <v>56</v>
      </c>
      <c r="J16" s="66"/>
    </row>
    <row r="17" spans="1:10" s="46" customFormat="1" ht="15" customHeight="1">
      <c r="A17" s="65">
        <v>2</v>
      </c>
      <c r="B17" s="47" t="s">
        <v>55</v>
      </c>
      <c r="C17" s="48">
        <v>2</v>
      </c>
      <c r="D17" s="48" t="s">
        <v>56</v>
      </c>
      <c r="E17" s="48" t="s">
        <v>57</v>
      </c>
      <c r="F17" s="85" t="s">
        <v>90</v>
      </c>
      <c r="G17" s="49">
        <v>15</v>
      </c>
      <c r="H17" s="50">
        <v>5.6</v>
      </c>
      <c r="I17" s="49">
        <f t="shared" si="0"/>
        <v>84</v>
      </c>
      <c r="J17" s="66"/>
    </row>
    <row r="18" spans="1:10" s="46" customFormat="1" ht="30" customHeight="1">
      <c r="A18" s="65">
        <v>3</v>
      </c>
      <c r="B18" s="47" t="s">
        <v>62</v>
      </c>
      <c r="C18" s="48">
        <v>3</v>
      </c>
      <c r="D18" s="48" t="s">
        <v>63</v>
      </c>
      <c r="E18" s="48" t="s">
        <v>64</v>
      </c>
      <c r="F18" s="85" t="s">
        <v>90</v>
      </c>
      <c r="G18" s="49">
        <v>6</v>
      </c>
      <c r="H18" s="50">
        <v>16.8</v>
      </c>
      <c r="I18" s="49">
        <f t="shared" si="0"/>
        <v>100.8</v>
      </c>
      <c r="J18" s="66"/>
    </row>
    <row r="19" spans="1:10" s="46" customFormat="1" ht="30" customHeight="1">
      <c r="A19" s="65">
        <v>4</v>
      </c>
      <c r="B19" s="47" t="s">
        <v>65</v>
      </c>
      <c r="C19" s="48">
        <v>4</v>
      </c>
      <c r="D19" s="48" t="s">
        <v>66</v>
      </c>
      <c r="E19" s="48" t="s">
        <v>64</v>
      </c>
      <c r="F19" s="85" t="s">
        <v>90</v>
      </c>
      <c r="G19" s="49">
        <v>5</v>
      </c>
      <c r="H19" s="50">
        <v>5.6</v>
      </c>
      <c r="I19" s="49">
        <f t="shared" si="0"/>
        <v>28</v>
      </c>
      <c r="J19" s="66"/>
    </row>
    <row r="20" spans="1:10" s="46" customFormat="1" ht="15" customHeight="1">
      <c r="A20" s="65">
        <v>5</v>
      </c>
      <c r="B20" s="47" t="s">
        <v>67</v>
      </c>
      <c r="C20" s="48">
        <v>5</v>
      </c>
      <c r="D20" s="48" t="s">
        <v>68</v>
      </c>
      <c r="E20" s="48" t="s">
        <v>57</v>
      </c>
      <c r="F20" s="85" t="s">
        <v>90</v>
      </c>
      <c r="G20" s="49">
        <v>5</v>
      </c>
      <c r="H20" s="50">
        <v>9</v>
      </c>
      <c r="I20" s="49">
        <f t="shared" si="0"/>
        <v>45</v>
      </c>
      <c r="J20" s="66"/>
    </row>
    <row r="21" spans="1:10" s="46" customFormat="1" ht="15" customHeight="1">
      <c r="A21" s="65">
        <v>6</v>
      </c>
      <c r="B21" s="47" t="s">
        <v>69</v>
      </c>
      <c r="C21" s="48">
        <v>6</v>
      </c>
      <c r="D21" s="48" t="s">
        <v>71</v>
      </c>
      <c r="E21" s="48" t="s">
        <v>70</v>
      </c>
      <c r="F21" s="48" t="s">
        <v>72</v>
      </c>
      <c r="G21" s="49">
        <v>250</v>
      </c>
      <c r="H21" s="50">
        <v>0.35</v>
      </c>
      <c r="I21" s="49">
        <f t="shared" si="0"/>
        <v>87.5</v>
      </c>
      <c r="J21" s="66"/>
    </row>
    <row r="22" spans="1:10" s="46" customFormat="1" ht="15" customHeight="1">
      <c r="A22" s="65">
        <v>7</v>
      </c>
      <c r="B22" s="47" t="s">
        <v>73</v>
      </c>
      <c r="C22" s="48">
        <v>7</v>
      </c>
      <c r="D22" s="48" t="s">
        <v>74</v>
      </c>
      <c r="E22" s="48" t="s">
        <v>64</v>
      </c>
      <c r="F22" s="48" t="s">
        <v>72</v>
      </c>
      <c r="G22" s="49">
        <v>245</v>
      </c>
      <c r="H22" s="50">
        <v>0.35</v>
      </c>
      <c r="I22" s="49">
        <f t="shared" si="0"/>
        <v>85.75</v>
      </c>
      <c r="J22" s="66"/>
    </row>
    <row r="23" spans="1:10" s="46" customFormat="1" ht="15" customHeight="1">
      <c r="A23" s="65">
        <v>8</v>
      </c>
      <c r="B23" s="47" t="s">
        <v>75</v>
      </c>
      <c r="C23" s="48">
        <v>8</v>
      </c>
      <c r="D23" s="48" t="s">
        <v>77</v>
      </c>
      <c r="E23" s="48" t="s">
        <v>76</v>
      </c>
      <c r="F23" s="85" t="s">
        <v>90</v>
      </c>
      <c r="G23" s="49">
        <v>10</v>
      </c>
      <c r="H23" s="50">
        <v>5.6</v>
      </c>
      <c r="I23" s="49">
        <f t="shared" si="0"/>
        <v>56</v>
      </c>
      <c r="J23" s="66"/>
    </row>
    <row r="24" spans="1:10" s="46" customFormat="1" ht="45" customHeight="1">
      <c r="A24" s="65">
        <v>9</v>
      </c>
      <c r="B24" s="47" t="s">
        <v>78</v>
      </c>
      <c r="C24" s="48">
        <v>9</v>
      </c>
      <c r="D24" s="48" t="s">
        <v>80</v>
      </c>
      <c r="E24" s="48" t="s">
        <v>79</v>
      </c>
      <c r="F24" s="85" t="s">
        <v>121</v>
      </c>
      <c r="G24" s="49">
        <v>0.5</v>
      </c>
      <c r="H24" s="50">
        <v>106</v>
      </c>
      <c r="I24" s="49">
        <f t="shared" si="0"/>
        <v>53</v>
      </c>
      <c r="J24" s="66"/>
    </row>
    <row r="25" spans="1:10" s="46" customFormat="1" ht="15" customHeight="1">
      <c r="A25" s="65">
        <v>10</v>
      </c>
      <c r="B25" s="47" t="s">
        <v>116</v>
      </c>
      <c r="C25" s="48">
        <v>10</v>
      </c>
      <c r="D25" s="48" t="s">
        <v>119</v>
      </c>
      <c r="E25" s="48" t="s">
        <v>118</v>
      </c>
      <c r="F25" s="48" t="s">
        <v>72</v>
      </c>
      <c r="G25" s="49">
        <v>5</v>
      </c>
      <c r="H25" s="50">
        <v>3.1</v>
      </c>
      <c r="I25" s="49">
        <f t="shared" si="0"/>
        <v>15.5</v>
      </c>
      <c r="J25" s="66"/>
    </row>
    <row r="26" spans="1:10" s="46" customFormat="1" ht="15" customHeight="1">
      <c r="A26" s="65">
        <v>11</v>
      </c>
      <c r="B26" s="47" t="s">
        <v>117</v>
      </c>
      <c r="C26" s="48">
        <v>11</v>
      </c>
      <c r="D26" s="48" t="s">
        <v>120</v>
      </c>
      <c r="E26" s="48" t="s">
        <v>118</v>
      </c>
      <c r="F26" s="48" t="s">
        <v>72</v>
      </c>
      <c r="G26" s="49">
        <v>5</v>
      </c>
      <c r="H26" s="50">
        <v>2.8</v>
      </c>
      <c r="I26" s="49">
        <f t="shared" si="0"/>
        <v>14</v>
      </c>
      <c r="J26" s="66"/>
    </row>
    <row r="27" spans="1:10" s="46" customFormat="1" ht="15" customHeight="1">
      <c r="A27" s="65">
        <v>12</v>
      </c>
      <c r="B27" s="47" t="s">
        <v>81</v>
      </c>
      <c r="C27" s="48">
        <v>12</v>
      </c>
      <c r="D27" s="48" t="s">
        <v>82</v>
      </c>
      <c r="E27" s="48" t="s">
        <v>83</v>
      </c>
      <c r="F27" s="48" t="s">
        <v>33</v>
      </c>
      <c r="G27" s="49">
        <v>2</v>
      </c>
      <c r="H27" s="50">
        <v>56</v>
      </c>
      <c r="I27" s="49">
        <f t="shared" si="0"/>
        <v>112</v>
      </c>
      <c r="J27" s="66"/>
    </row>
    <row r="28" spans="1:10" s="46" customFormat="1" ht="30" customHeight="1">
      <c r="A28" s="65">
        <v>13</v>
      </c>
      <c r="B28" s="47" t="s">
        <v>84</v>
      </c>
      <c r="C28" s="48">
        <v>13</v>
      </c>
      <c r="D28" s="48" t="s">
        <v>85</v>
      </c>
      <c r="E28" s="48" t="s">
        <v>86</v>
      </c>
      <c r="F28" s="48" t="s">
        <v>23</v>
      </c>
      <c r="G28" s="49">
        <v>40</v>
      </c>
      <c r="H28" s="50">
        <v>11.8</v>
      </c>
      <c r="I28" s="49">
        <f t="shared" si="0"/>
        <v>472</v>
      </c>
      <c r="J28" s="66"/>
    </row>
    <row r="29" spans="1:10" s="46" customFormat="1" ht="30" customHeight="1">
      <c r="A29" s="65">
        <v>14</v>
      </c>
      <c r="B29" s="47" t="s">
        <v>151</v>
      </c>
      <c r="C29" s="48">
        <v>14</v>
      </c>
      <c r="D29" s="48" t="s">
        <v>150</v>
      </c>
      <c r="E29" s="48" t="s">
        <v>91</v>
      </c>
      <c r="F29" s="85" t="s">
        <v>90</v>
      </c>
      <c r="G29" s="49">
        <v>18.5</v>
      </c>
      <c r="H29" s="50">
        <v>145</v>
      </c>
      <c r="I29" s="49">
        <f t="shared" si="0"/>
        <v>2682.5</v>
      </c>
      <c r="J29" s="66"/>
    </row>
    <row r="30" spans="1:10" s="46" customFormat="1" ht="45" customHeight="1">
      <c r="A30" s="65">
        <v>15</v>
      </c>
      <c r="B30" s="47" t="s">
        <v>87</v>
      </c>
      <c r="C30" s="48">
        <v>15</v>
      </c>
      <c r="D30" s="48" t="s">
        <v>152</v>
      </c>
      <c r="E30" s="48" t="s">
        <v>89</v>
      </c>
      <c r="F30" s="85" t="s">
        <v>90</v>
      </c>
      <c r="G30" s="49">
        <v>10</v>
      </c>
      <c r="H30" s="50">
        <v>150</v>
      </c>
      <c r="I30" s="49">
        <f t="shared" si="0"/>
        <v>1500</v>
      </c>
      <c r="J30" s="66"/>
    </row>
    <row r="31" spans="1:10" s="46" customFormat="1" ht="30" customHeight="1">
      <c r="A31" s="65">
        <v>16</v>
      </c>
      <c r="B31" s="47" t="s">
        <v>94</v>
      </c>
      <c r="C31" s="48">
        <v>16</v>
      </c>
      <c r="D31" s="48" t="s">
        <v>95</v>
      </c>
      <c r="E31" s="48" t="s">
        <v>96</v>
      </c>
      <c r="F31" s="85" t="s">
        <v>90</v>
      </c>
      <c r="G31" s="49">
        <v>5</v>
      </c>
      <c r="H31" s="50">
        <v>13.5</v>
      </c>
      <c r="I31" s="49">
        <f t="shared" si="0"/>
        <v>67.5</v>
      </c>
      <c r="J31" s="66"/>
    </row>
    <row r="32" spans="1:10" s="46" customFormat="1" ht="15" customHeight="1">
      <c r="A32" s="65">
        <v>17</v>
      </c>
      <c r="B32" s="47" t="s">
        <v>97</v>
      </c>
      <c r="C32" s="48">
        <v>17</v>
      </c>
      <c r="D32" s="48" t="s">
        <v>98</v>
      </c>
      <c r="E32" s="48" t="s">
        <v>99</v>
      </c>
      <c r="F32" s="85" t="s">
        <v>23</v>
      </c>
      <c r="G32" s="49">
        <v>20</v>
      </c>
      <c r="H32" s="50">
        <v>9</v>
      </c>
      <c r="I32" s="49">
        <f t="shared" si="0"/>
        <v>180</v>
      </c>
      <c r="J32" s="66"/>
    </row>
    <row r="33" spans="1:10" s="46" customFormat="1" ht="30" customHeight="1">
      <c r="A33" s="65">
        <v>18</v>
      </c>
      <c r="B33" s="47" t="s">
        <v>100</v>
      </c>
      <c r="C33" s="48">
        <v>18</v>
      </c>
      <c r="D33" s="48" t="s">
        <v>102</v>
      </c>
      <c r="E33" s="48" t="s">
        <v>101</v>
      </c>
      <c r="F33" s="85" t="s">
        <v>90</v>
      </c>
      <c r="G33" s="49">
        <v>1</v>
      </c>
      <c r="H33" s="50">
        <v>95</v>
      </c>
      <c r="I33" s="49">
        <f t="shared" si="0"/>
        <v>95</v>
      </c>
      <c r="J33" s="66"/>
    </row>
    <row r="34" spans="1:10" s="46" customFormat="1" ht="45" customHeight="1">
      <c r="A34" s="65">
        <v>19</v>
      </c>
      <c r="B34" s="47" t="s">
        <v>103</v>
      </c>
      <c r="C34" s="48">
        <v>19</v>
      </c>
      <c r="D34" s="48" t="s">
        <v>104</v>
      </c>
      <c r="E34" s="48" t="s">
        <v>105</v>
      </c>
      <c r="F34" s="85" t="s">
        <v>90</v>
      </c>
      <c r="G34" s="49">
        <v>14</v>
      </c>
      <c r="H34" s="50">
        <v>50</v>
      </c>
      <c r="I34" s="49">
        <f t="shared" si="0"/>
        <v>700</v>
      </c>
      <c r="J34" s="66"/>
    </row>
    <row r="35" spans="1:10" s="46" customFormat="1" ht="75" customHeight="1">
      <c r="A35" s="65">
        <v>20</v>
      </c>
      <c r="B35" s="47" t="s">
        <v>106</v>
      </c>
      <c r="C35" s="48">
        <v>20</v>
      </c>
      <c r="D35" s="48" t="s">
        <v>107</v>
      </c>
      <c r="E35" s="48" t="s">
        <v>108</v>
      </c>
      <c r="F35" s="85" t="s">
        <v>90</v>
      </c>
      <c r="G35" s="49">
        <v>25</v>
      </c>
      <c r="H35" s="50">
        <v>13.5</v>
      </c>
      <c r="I35" s="49">
        <f t="shared" si="0"/>
        <v>337.5</v>
      </c>
      <c r="J35" s="66"/>
    </row>
    <row r="36" spans="1:10" s="46" customFormat="1" ht="75" customHeight="1">
      <c r="A36" s="65">
        <v>21</v>
      </c>
      <c r="B36" s="47" t="s">
        <v>109</v>
      </c>
      <c r="C36" s="48">
        <v>21</v>
      </c>
      <c r="D36" s="48" t="s">
        <v>110</v>
      </c>
      <c r="E36" s="48" t="s">
        <v>108</v>
      </c>
      <c r="F36" s="85" t="s">
        <v>90</v>
      </c>
      <c r="G36" s="49">
        <v>5</v>
      </c>
      <c r="H36" s="50">
        <v>12.4</v>
      </c>
      <c r="I36" s="49">
        <f t="shared" si="0"/>
        <v>62</v>
      </c>
      <c r="J36" s="66"/>
    </row>
    <row r="37" spans="1:10" s="46" customFormat="1" ht="30" customHeight="1">
      <c r="A37" s="65">
        <v>22</v>
      </c>
      <c r="B37" s="47" t="s">
        <v>114</v>
      </c>
      <c r="C37" s="48">
        <v>22</v>
      </c>
      <c r="D37" s="48" t="s">
        <v>115</v>
      </c>
      <c r="E37" s="48" t="s">
        <v>112</v>
      </c>
      <c r="F37" s="85" t="s">
        <v>90</v>
      </c>
      <c r="G37" s="49">
        <v>2</v>
      </c>
      <c r="H37" s="50">
        <v>15.5</v>
      </c>
      <c r="I37" s="49">
        <f t="shared" si="0"/>
        <v>31</v>
      </c>
      <c r="J37" s="66"/>
    </row>
    <row r="38" spans="1:10" s="46" customFormat="1" ht="15" customHeight="1">
      <c r="A38" s="65">
        <v>23</v>
      </c>
      <c r="B38" s="47" t="s">
        <v>111</v>
      </c>
      <c r="C38" s="48">
        <v>23</v>
      </c>
      <c r="D38" s="48" t="s">
        <v>113</v>
      </c>
      <c r="E38" s="48" t="s">
        <v>112</v>
      </c>
      <c r="F38" s="85" t="s">
        <v>90</v>
      </c>
      <c r="G38" s="49">
        <v>2</v>
      </c>
      <c r="H38" s="50">
        <v>22.5</v>
      </c>
      <c r="I38" s="49">
        <f t="shared" si="0"/>
        <v>45</v>
      </c>
      <c r="J38" s="66"/>
    </row>
    <row r="39" spans="1:10" s="46" customFormat="1" ht="30" customHeight="1">
      <c r="A39" s="65">
        <v>24</v>
      </c>
      <c r="B39" s="47" t="s">
        <v>148</v>
      </c>
      <c r="C39" s="48">
        <v>24</v>
      </c>
      <c r="D39" s="48" t="s">
        <v>149</v>
      </c>
      <c r="E39" s="48" t="s">
        <v>61</v>
      </c>
      <c r="F39" s="85" t="s">
        <v>33</v>
      </c>
      <c r="G39" s="49">
        <v>1</v>
      </c>
      <c r="H39" s="50">
        <v>325</v>
      </c>
      <c r="I39" s="49">
        <f t="shared" si="0"/>
        <v>325</v>
      </c>
      <c r="J39" s="66"/>
    </row>
    <row r="40" spans="1:10" s="46" customFormat="1" ht="45" customHeight="1">
      <c r="A40" s="65">
        <v>25</v>
      </c>
      <c r="B40" s="47" t="s">
        <v>142</v>
      </c>
      <c r="C40" s="48">
        <v>25</v>
      </c>
      <c r="D40" s="48" t="s">
        <v>141</v>
      </c>
      <c r="E40" s="48" t="s">
        <v>129</v>
      </c>
      <c r="F40" s="85" t="s">
        <v>23</v>
      </c>
      <c r="G40" s="49">
        <v>7</v>
      </c>
      <c r="H40" s="50">
        <v>35</v>
      </c>
      <c r="I40" s="49">
        <f t="shared" si="0"/>
        <v>245</v>
      </c>
      <c r="J40" s="66"/>
    </row>
    <row r="41" spans="1:10" s="46" customFormat="1" ht="45" customHeight="1">
      <c r="A41" s="65">
        <v>26</v>
      </c>
      <c r="B41" s="47" t="s">
        <v>146</v>
      </c>
      <c r="C41" s="48">
        <v>26</v>
      </c>
      <c r="D41" s="48" t="s">
        <v>147</v>
      </c>
      <c r="E41" s="48" t="s">
        <v>52</v>
      </c>
      <c r="F41" s="85" t="s">
        <v>90</v>
      </c>
      <c r="G41" s="49">
        <v>135</v>
      </c>
      <c r="H41" s="50">
        <v>45</v>
      </c>
      <c r="I41" s="49">
        <f t="shared" si="0"/>
        <v>6075</v>
      </c>
      <c r="J41" s="66"/>
    </row>
    <row r="42" spans="1:10" s="46" customFormat="1" ht="18">
      <c r="A42" s="62" t="s">
        <v>37</v>
      </c>
      <c r="B42" s="63"/>
      <c r="C42" s="63"/>
      <c r="D42" s="63"/>
      <c r="E42" s="63"/>
      <c r="F42" s="63"/>
      <c r="G42" s="63"/>
      <c r="H42" s="63"/>
      <c r="I42" s="63"/>
      <c r="J42" s="64"/>
    </row>
    <row r="43" spans="1:12" ht="27.75" customHeight="1">
      <c r="A43" s="65">
        <v>27</v>
      </c>
      <c r="B43" s="47" t="s">
        <v>34</v>
      </c>
      <c r="C43" s="48">
        <v>27</v>
      </c>
      <c r="D43" s="52" t="s">
        <v>35</v>
      </c>
      <c r="E43" s="48" t="s">
        <v>36</v>
      </c>
      <c r="F43" s="85" t="s">
        <v>90</v>
      </c>
      <c r="G43" s="49">
        <v>135</v>
      </c>
      <c r="H43" s="50">
        <v>2.6</v>
      </c>
      <c r="I43" s="49">
        <f>ROUND(H43*G43,2)</f>
        <v>351</v>
      </c>
      <c r="J43" s="66"/>
      <c r="L43" s="23"/>
    </row>
    <row r="44" spans="1:10" s="46" customFormat="1" ht="18">
      <c r="A44" s="62" t="s">
        <v>131</v>
      </c>
      <c r="B44" s="63"/>
      <c r="C44" s="63"/>
      <c r="D44" s="63"/>
      <c r="E44" s="63"/>
      <c r="F44" s="63"/>
      <c r="G44" s="63"/>
      <c r="H44" s="63"/>
      <c r="I44" s="63"/>
      <c r="J44" s="64"/>
    </row>
    <row r="45" spans="1:12" ht="135" customHeight="1">
      <c r="A45" s="65">
        <v>28</v>
      </c>
      <c r="B45" s="47" t="s">
        <v>130</v>
      </c>
      <c r="C45" s="48">
        <v>28</v>
      </c>
      <c r="D45" s="52" t="s">
        <v>132</v>
      </c>
      <c r="E45" s="48" t="s">
        <v>133</v>
      </c>
      <c r="F45" s="85" t="s">
        <v>90</v>
      </c>
      <c r="G45" s="49">
        <v>5</v>
      </c>
      <c r="H45" s="50">
        <v>86.5</v>
      </c>
      <c r="I45" s="49">
        <f>ROUND(H45*G45,2)</f>
        <v>432.5</v>
      </c>
      <c r="J45" s="66"/>
      <c r="L45" s="23"/>
    </row>
    <row r="46" spans="1:12" ht="15" customHeight="1">
      <c r="A46" s="65">
        <v>29</v>
      </c>
      <c r="B46" s="47" t="s">
        <v>134</v>
      </c>
      <c r="C46" s="48">
        <v>29</v>
      </c>
      <c r="D46" s="52" t="s">
        <v>136</v>
      </c>
      <c r="E46" s="48" t="s">
        <v>135</v>
      </c>
      <c r="F46" s="85" t="s">
        <v>33</v>
      </c>
      <c r="G46" s="49">
        <v>1</v>
      </c>
      <c r="H46" s="50">
        <v>400</v>
      </c>
      <c r="I46" s="49">
        <f>ROUND(H46*G46,2)</f>
        <v>400</v>
      </c>
      <c r="J46" s="66"/>
      <c r="L46" s="23"/>
    </row>
    <row r="47" spans="1:10" ht="12.75">
      <c r="A47" s="67"/>
      <c r="G47" s="7"/>
      <c r="H47" s="10"/>
      <c r="I47" s="7"/>
      <c r="J47" s="57"/>
    </row>
    <row r="48" spans="1:10" ht="18">
      <c r="A48" s="112" t="s">
        <v>24</v>
      </c>
      <c r="B48" s="113"/>
      <c r="C48" s="113"/>
      <c r="D48" s="113"/>
      <c r="E48" s="48"/>
      <c r="F48" s="48"/>
      <c r="G48" s="49"/>
      <c r="H48" s="50"/>
      <c r="I48" s="82">
        <f>SUM(I16:I46)</f>
        <v>14738.55</v>
      </c>
      <c r="J48" s="84">
        <f>I48</f>
        <v>14738.55</v>
      </c>
    </row>
    <row r="49" spans="1:10" ht="12.75">
      <c r="A49" s="68"/>
      <c r="B49" s="24"/>
      <c r="C49" s="25"/>
      <c r="D49" s="16"/>
      <c r="E49" s="16"/>
      <c r="F49" s="16"/>
      <c r="G49" s="7"/>
      <c r="H49" s="26"/>
      <c r="I49" s="27"/>
      <c r="J49" s="69"/>
    </row>
    <row r="50" spans="1:10" ht="25.5">
      <c r="A50" s="70"/>
      <c r="B50" s="28" t="s">
        <v>25</v>
      </c>
      <c r="C50" s="29"/>
      <c r="D50" s="30"/>
      <c r="E50" s="29"/>
      <c r="F50" s="29"/>
      <c r="G50" s="31"/>
      <c r="H50" s="32"/>
      <c r="I50" s="33"/>
      <c r="J50" s="71">
        <f>SUM(J48)</f>
        <v>14738.55</v>
      </c>
    </row>
    <row r="51" spans="1:10" ht="25.5">
      <c r="A51" s="70"/>
      <c r="B51" s="28" t="s">
        <v>153</v>
      </c>
      <c r="C51" s="29"/>
      <c r="D51" s="30"/>
      <c r="E51" s="29"/>
      <c r="F51" s="29"/>
      <c r="G51" s="31"/>
      <c r="H51" s="32"/>
      <c r="I51" s="33"/>
      <c r="J51" s="71">
        <f>SUM(J50*0.18)</f>
        <v>2652.939</v>
      </c>
    </row>
    <row r="52" spans="1:10" ht="12.75">
      <c r="A52" s="70"/>
      <c r="B52" s="28" t="s">
        <v>17</v>
      </c>
      <c r="C52" s="29"/>
      <c r="D52" s="30"/>
      <c r="E52" s="29"/>
      <c r="F52" s="29"/>
      <c r="G52" s="31"/>
      <c r="H52" s="32"/>
      <c r="I52" s="33"/>
      <c r="J52" s="71">
        <f>SUM(J50:J51)</f>
        <v>17391.488999999998</v>
      </c>
    </row>
    <row r="53" spans="1:10" ht="12.75">
      <c r="A53" s="70"/>
      <c r="B53" s="28" t="s">
        <v>16</v>
      </c>
      <c r="C53" s="29"/>
      <c r="D53" s="30"/>
      <c r="E53" s="34"/>
      <c r="F53" s="34"/>
      <c r="G53" s="31"/>
      <c r="H53" s="32"/>
      <c r="I53" s="35"/>
      <c r="J53" s="71">
        <f>SUM(J52*0.15)</f>
        <v>2608.7233499999998</v>
      </c>
    </row>
    <row r="54" spans="1:12" ht="12.75">
      <c r="A54" s="70"/>
      <c r="B54" s="28" t="s">
        <v>154</v>
      </c>
      <c r="C54" s="29"/>
      <c r="D54" s="30"/>
      <c r="E54" s="34"/>
      <c r="F54" s="34"/>
      <c r="G54" s="36"/>
      <c r="H54" s="37"/>
      <c r="I54" s="33"/>
      <c r="J54" s="71">
        <f>SUM(J52:J53)</f>
        <v>20000.212349999998</v>
      </c>
      <c r="L54" s="23"/>
    </row>
    <row r="55" spans="1:12" ht="12.75">
      <c r="A55" s="70"/>
      <c r="B55" s="28" t="s">
        <v>155</v>
      </c>
      <c r="C55" s="29"/>
      <c r="D55" s="30"/>
      <c r="E55" s="34"/>
      <c r="F55" s="34"/>
      <c r="G55" s="36"/>
      <c r="H55" s="37"/>
      <c r="I55" s="33"/>
      <c r="J55" s="71">
        <v>399.74</v>
      </c>
      <c r="L55" s="23"/>
    </row>
    <row r="56" spans="1:12" ht="12.75">
      <c r="A56" s="70"/>
      <c r="B56" s="28" t="s">
        <v>156</v>
      </c>
      <c r="C56" s="29"/>
      <c r="D56" s="30"/>
      <c r="E56" s="34"/>
      <c r="F56" s="34"/>
      <c r="G56" s="36"/>
      <c r="H56" s="37"/>
      <c r="I56" s="33"/>
      <c r="J56" s="71">
        <f>SUM(J54:J55)</f>
        <v>20399.95235</v>
      </c>
      <c r="L56" s="23"/>
    </row>
    <row r="57" spans="1:10" ht="12.75">
      <c r="A57" s="70"/>
      <c r="B57" s="28" t="s">
        <v>18</v>
      </c>
      <c r="C57" s="29"/>
      <c r="D57" s="30"/>
      <c r="E57" s="34"/>
      <c r="F57" s="34"/>
      <c r="G57" s="31"/>
      <c r="H57" s="32"/>
      <c r="I57" s="35"/>
      <c r="J57" s="71">
        <f>SUM(J54*0.23)</f>
        <v>4600.0488405</v>
      </c>
    </row>
    <row r="58" spans="1:10" ht="13.5" thickBot="1">
      <c r="A58" s="88"/>
      <c r="B58" s="89" t="s">
        <v>19</v>
      </c>
      <c r="C58" s="90"/>
      <c r="D58" s="91"/>
      <c r="E58" s="92"/>
      <c r="F58" s="92"/>
      <c r="G58" s="93"/>
      <c r="H58" s="94"/>
      <c r="I58" s="95"/>
      <c r="J58" s="96">
        <f>SUM(J56:J57)</f>
        <v>25000.0011905</v>
      </c>
    </row>
    <row r="59" spans="1:10" ht="12.75">
      <c r="A59" s="67"/>
      <c r="D59" s="38"/>
      <c r="E59" s="39"/>
      <c r="F59" s="39"/>
      <c r="G59" s="40"/>
      <c r="H59" s="10"/>
      <c r="I59" s="7"/>
      <c r="J59" s="57"/>
    </row>
    <row r="60" spans="1:10" ht="12.75">
      <c r="A60" s="67"/>
      <c r="D60" s="38"/>
      <c r="E60" s="39"/>
      <c r="F60" s="39"/>
      <c r="G60" s="40"/>
      <c r="H60" s="10"/>
      <c r="I60" s="7"/>
      <c r="J60" s="57"/>
    </row>
    <row r="61" spans="1:10" ht="15">
      <c r="A61" s="67"/>
      <c r="B61" s="41" t="s">
        <v>139</v>
      </c>
      <c r="C61" s="42"/>
      <c r="D61" s="43"/>
      <c r="E61" s="41"/>
      <c r="F61" s="41"/>
      <c r="G61" s="41"/>
      <c r="H61" s="41" t="s">
        <v>140</v>
      </c>
      <c r="I61" s="41"/>
      <c r="J61" s="72"/>
    </row>
    <row r="62" spans="1:10" ht="15">
      <c r="A62" s="67"/>
      <c r="B62" s="41" t="s">
        <v>20</v>
      </c>
      <c r="C62" s="42"/>
      <c r="D62" s="43"/>
      <c r="E62" s="41"/>
      <c r="F62" s="41"/>
      <c r="G62" s="41"/>
      <c r="H62" s="41" t="s">
        <v>21</v>
      </c>
      <c r="I62" s="41"/>
      <c r="J62" s="72"/>
    </row>
    <row r="63" spans="1:10" ht="15">
      <c r="A63" s="67"/>
      <c r="B63" s="41"/>
      <c r="C63" s="42"/>
      <c r="D63" s="43"/>
      <c r="E63" s="41"/>
      <c r="F63" s="41"/>
      <c r="G63" s="41"/>
      <c r="H63" s="41" t="s">
        <v>29</v>
      </c>
      <c r="I63" s="41"/>
      <c r="J63" s="72"/>
    </row>
    <row r="64" spans="1:10" ht="15">
      <c r="A64" s="67"/>
      <c r="B64" s="41"/>
      <c r="C64" s="42"/>
      <c r="D64" s="43"/>
      <c r="E64" s="41"/>
      <c r="F64" s="41"/>
      <c r="G64" s="41"/>
      <c r="H64" s="51" t="s">
        <v>30</v>
      </c>
      <c r="I64" s="41"/>
      <c r="J64" s="72"/>
    </row>
    <row r="65" spans="1:10" ht="15">
      <c r="A65" s="67"/>
      <c r="B65" s="41"/>
      <c r="C65" s="42"/>
      <c r="D65" s="43"/>
      <c r="E65" s="41"/>
      <c r="F65" s="41"/>
      <c r="G65" s="41"/>
      <c r="H65" s="41"/>
      <c r="I65" s="41"/>
      <c r="J65" s="72"/>
    </row>
    <row r="66" spans="1:10" ht="15">
      <c r="A66" s="67"/>
      <c r="B66" s="44"/>
      <c r="C66" s="42"/>
      <c r="D66" s="43"/>
      <c r="E66" s="43"/>
      <c r="F66" s="44"/>
      <c r="G66" s="45"/>
      <c r="H66" s="44"/>
      <c r="I66" s="42"/>
      <c r="J66" s="73"/>
    </row>
    <row r="67" spans="1:10" ht="15">
      <c r="A67" s="67"/>
      <c r="B67" s="41" t="s">
        <v>26</v>
      </c>
      <c r="C67" s="42"/>
      <c r="D67" s="43"/>
      <c r="E67" s="41"/>
      <c r="F67" s="41"/>
      <c r="G67" s="41"/>
      <c r="H67" s="41" t="s">
        <v>28</v>
      </c>
      <c r="I67" s="41"/>
      <c r="J67" s="72"/>
    </row>
    <row r="68" spans="1:10" ht="15" customHeight="1">
      <c r="A68" s="67"/>
      <c r="B68" s="41" t="s">
        <v>27</v>
      </c>
      <c r="C68" s="42"/>
      <c r="D68" s="43"/>
      <c r="E68" s="41"/>
      <c r="F68" s="41"/>
      <c r="G68" s="41"/>
      <c r="H68" s="41" t="s">
        <v>22</v>
      </c>
      <c r="I68" s="41"/>
      <c r="J68" s="72"/>
    </row>
    <row r="69" spans="1:10" ht="13.5" thickBot="1">
      <c r="A69" s="74"/>
      <c r="B69" s="75"/>
      <c r="C69" s="76"/>
      <c r="D69" s="77"/>
      <c r="E69" s="78"/>
      <c r="F69" s="78"/>
      <c r="G69" s="79"/>
      <c r="H69" s="75"/>
      <c r="I69" s="80"/>
      <c r="J69" s="81"/>
    </row>
    <row r="70" spans="4:7" ht="12.75">
      <c r="D70" s="38"/>
      <c r="E70" s="39"/>
      <c r="F70" s="39"/>
      <c r="G70" s="40"/>
    </row>
    <row r="71" spans="4:7" ht="12.75">
      <c r="D71" s="38"/>
      <c r="E71" s="39"/>
      <c r="F71" s="39"/>
      <c r="G71" s="40"/>
    </row>
    <row r="72" spans="4:7" ht="12.75">
      <c r="D72" s="38"/>
      <c r="E72" s="39"/>
      <c r="F72" s="39"/>
      <c r="G72" s="40"/>
    </row>
    <row r="73" spans="4:7" ht="12.75">
      <c r="D73" s="38"/>
      <c r="E73" s="39"/>
      <c r="F73" s="39"/>
      <c r="G73" s="40"/>
    </row>
    <row r="74" spans="4:7" ht="12.75">
      <c r="D74" s="38"/>
      <c r="E74" s="39"/>
      <c r="F74" s="39"/>
      <c r="G74" s="40"/>
    </row>
    <row r="75" spans="4:7" ht="12.75">
      <c r="D75" s="38"/>
      <c r="E75" s="39"/>
      <c r="F75" s="39"/>
      <c r="G75" s="40"/>
    </row>
    <row r="76" spans="4:7" ht="12.75">
      <c r="D76" s="38"/>
      <c r="E76" s="39"/>
      <c r="F76" s="39"/>
      <c r="G76" s="40"/>
    </row>
    <row r="77" spans="4:7" ht="12.75">
      <c r="D77" s="38"/>
      <c r="E77" s="39"/>
      <c r="F77" s="39"/>
      <c r="G77" s="40"/>
    </row>
    <row r="78" spans="4:7" ht="12.75">
      <c r="D78" s="38"/>
      <c r="E78" s="39"/>
      <c r="F78" s="39"/>
      <c r="G78" s="40"/>
    </row>
    <row r="79" spans="4:7" ht="12.75">
      <c r="D79" s="38"/>
      <c r="E79" s="39"/>
      <c r="F79" s="39"/>
      <c r="G79" s="40"/>
    </row>
    <row r="80" spans="4:7" ht="12.75">
      <c r="D80" s="38"/>
      <c r="E80" s="39"/>
      <c r="F80" s="39"/>
      <c r="G80" s="40"/>
    </row>
    <row r="81" spans="4:7" ht="12.75">
      <c r="D81" s="38"/>
      <c r="E81" s="39"/>
      <c r="F81" s="39"/>
      <c r="G81" s="40"/>
    </row>
    <row r="82" spans="4:7" ht="12.75">
      <c r="D82" s="38"/>
      <c r="E82" s="39"/>
      <c r="F82" s="39"/>
      <c r="G82" s="40"/>
    </row>
    <row r="83" spans="4:7" ht="12.75">
      <c r="D83" s="38"/>
      <c r="E83" s="39"/>
      <c r="F83" s="39"/>
      <c r="G83" s="40"/>
    </row>
    <row r="84" spans="4:7" ht="12.75">
      <c r="D84" s="38"/>
      <c r="E84" s="39"/>
      <c r="F84" s="39"/>
      <c r="G84" s="40"/>
    </row>
    <row r="85" spans="4:7" ht="12.75">
      <c r="D85" s="38"/>
      <c r="E85" s="39"/>
      <c r="F85" s="39"/>
      <c r="G85" s="40"/>
    </row>
    <row r="86" spans="4:7" ht="12.75">
      <c r="D86" s="38"/>
      <c r="E86" s="39"/>
      <c r="F86" s="39"/>
      <c r="G86" s="40"/>
    </row>
    <row r="87" spans="4:7" ht="12.75">
      <c r="D87" s="38"/>
      <c r="E87" s="39"/>
      <c r="F87" s="39"/>
      <c r="G87" s="40"/>
    </row>
    <row r="88" spans="4:7" ht="12.75">
      <c r="D88" s="38"/>
      <c r="E88" s="39"/>
      <c r="F88" s="39"/>
      <c r="G88" s="40"/>
    </row>
    <row r="89" spans="4:7" ht="12.75">
      <c r="D89" s="38"/>
      <c r="E89" s="39"/>
      <c r="F89" s="39"/>
      <c r="G89" s="40"/>
    </row>
    <row r="90" spans="4:7" ht="12.75">
      <c r="D90" s="38"/>
      <c r="E90" s="39"/>
      <c r="F90" s="39"/>
      <c r="G90" s="40"/>
    </row>
    <row r="91" spans="4:7" ht="12.75">
      <c r="D91" s="38"/>
      <c r="E91" s="39"/>
      <c r="F91" s="39"/>
      <c r="G91" s="40"/>
    </row>
    <row r="92" spans="4:7" ht="12.75">
      <c r="D92" s="38"/>
      <c r="E92" s="39"/>
      <c r="F92" s="39"/>
      <c r="G92" s="40"/>
    </row>
    <row r="93" spans="4:7" ht="12.75">
      <c r="D93" s="38"/>
      <c r="E93" s="39"/>
      <c r="F93" s="39"/>
      <c r="G93" s="40"/>
    </row>
    <row r="94" spans="4:7" ht="12.75">
      <c r="D94" s="38"/>
      <c r="E94" s="39"/>
      <c r="F94" s="39"/>
      <c r="G94" s="40"/>
    </row>
    <row r="95" spans="4:7" ht="12.75">
      <c r="D95" s="38"/>
      <c r="E95" s="39"/>
      <c r="F95" s="39"/>
      <c r="G95" s="40"/>
    </row>
    <row r="96" spans="5:7" ht="12.75">
      <c r="E96" s="39"/>
      <c r="F96" s="39"/>
      <c r="G96" s="40"/>
    </row>
    <row r="97" spans="5:7" ht="12.75">
      <c r="E97" s="39"/>
      <c r="F97" s="39"/>
      <c r="G97" s="40"/>
    </row>
    <row r="98" spans="5:7" ht="12.75">
      <c r="E98" s="39"/>
      <c r="F98" s="39"/>
      <c r="G98" s="40"/>
    </row>
    <row r="99" spans="5:7" ht="12.75">
      <c r="E99" s="39"/>
      <c r="F99" s="39"/>
      <c r="G99" s="40"/>
    </row>
    <row r="100" spans="5:7" ht="12.75">
      <c r="E100" s="39"/>
      <c r="F100" s="39"/>
      <c r="G100" s="40"/>
    </row>
    <row r="101" spans="5:7" ht="12.75">
      <c r="E101" s="39"/>
      <c r="F101" s="39"/>
      <c r="G101" s="40"/>
    </row>
    <row r="102" spans="5:7" ht="12.75">
      <c r="E102" s="39"/>
      <c r="F102" s="39"/>
      <c r="G102" s="40"/>
    </row>
    <row r="103" spans="5:7" ht="12.75">
      <c r="E103" s="39"/>
      <c r="F103" s="39"/>
      <c r="G103" s="40"/>
    </row>
    <row r="104" spans="5:7" ht="12.75">
      <c r="E104" s="39"/>
      <c r="F104" s="39"/>
      <c r="G104" s="40"/>
    </row>
    <row r="105" spans="5:7" ht="12.75">
      <c r="E105" s="39"/>
      <c r="F105" s="39"/>
      <c r="G105" s="40"/>
    </row>
    <row r="106" spans="5:7" ht="12.75">
      <c r="E106" s="39"/>
      <c r="F106" s="39"/>
      <c r="G106" s="40"/>
    </row>
    <row r="107" spans="5:7" ht="12.75">
      <c r="E107" s="39"/>
      <c r="F107" s="39"/>
      <c r="G107" s="40"/>
    </row>
    <row r="108" spans="5:7" ht="12.75">
      <c r="E108" s="39"/>
      <c r="F108" s="39"/>
      <c r="G108" s="40"/>
    </row>
    <row r="109" spans="5:7" ht="12.75">
      <c r="E109" s="39"/>
      <c r="F109" s="39"/>
      <c r="G109" s="40"/>
    </row>
    <row r="110" spans="5:7" ht="12.75">
      <c r="E110" s="39"/>
      <c r="F110" s="39"/>
      <c r="G110" s="40"/>
    </row>
    <row r="111" spans="5:7" ht="12.75">
      <c r="E111" s="39"/>
      <c r="F111" s="39"/>
      <c r="G111" s="40"/>
    </row>
    <row r="112" spans="5:7" ht="12.75">
      <c r="E112" s="39"/>
      <c r="F112" s="39"/>
      <c r="G112" s="40"/>
    </row>
    <row r="113" spans="5:7" ht="12.75">
      <c r="E113" s="39"/>
      <c r="F113" s="39"/>
      <c r="G113" s="40"/>
    </row>
    <row r="114" spans="5:7" ht="12.75">
      <c r="E114" s="39"/>
      <c r="F114" s="39"/>
      <c r="G114" s="40"/>
    </row>
    <row r="115" spans="5:7" ht="12.75">
      <c r="E115" s="39"/>
      <c r="F115" s="39"/>
      <c r="G115" s="40"/>
    </row>
    <row r="116" spans="5:7" ht="12.75">
      <c r="E116" s="39"/>
      <c r="F116" s="39"/>
      <c r="G116" s="40"/>
    </row>
    <row r="117" spans="5:7" ht="12.75">
      <c r="E117" s="39"/>
      <c r="F117" s="39"/>
      <c r="G117" s="40"/>
    </row>
    <row r="118" spans="5:7" ht="12.75">
      <c r="E118" s="39"/>
      <c r="F118" s="39"/>
      <c r="G118" s="40"/>
    </row>
    <row r="119" spans="5:7" ht="12.75">
      <c r="E119" s="39"/>
      <c r="F119" s="39"/>
      <c r="G119" s="40"/>
    </row>
    <row r="120" spans="5:7" ht="12.75">
      <c r="E120" s="39"/>
      <c r="F120" s="39"/>
      <c r="G120" s="40"/>
    </row>
    <row r="121" spans="5:7" ht="12.75">
      <c r="E121" s="39"/>
      <c r="F121" s="39"/>
      <c r="G121" s="40"/>
    </row>
    <row r="122" spans="5:7" ht="12.75">
      <c r="E122" s="39"/>
      <c r="F122" s="39"/>
      <c r="G122" s="40"/>
    </row>
    <row r="123" spans="5:7" ht="12.75">
      <c r="E123" s="39"/>
      <c r="F123" s="39"/>
      <c r="G123" s="40"/>
    </row>
    <row r="124" spans="5:7" ht="12.75">
      <c r="E124" s="39"/>
      <c r="F124" s="39"/>
      <c r="G124" s="40"/>
    </row>
    <row r="125" spans="5:7" ht="12.75">
      <c r="E125" s="39"/>
      <c r="F125" s="39"/>
      <c r="G125" s="40"/>
    </row>
    <row r="126" spans="5:7" ht="12.75">
      <c r="E126" s="39"/>
      <c r="F126" s="39"/>
      <c r="G126" s="40"/>
    </row>
    <row r="127" spans="5:7" ht="12.75">
      <c r="E127" s="39"/>
      <c r="F127" s="39"/>
      <c r="G127" s="40"/>
    </row>
    <row r="128" spans="5:7" ht="12.75">
      <c r="E128" s="39"/>
      <c r="F128" s="39"/>
      <c r="G128" s="40"/>
    </row>
    <row r="129" spans="5:7" ht="12.75">
      <c r="E129" s="39"/>
      <c r="F129" s="39"/>
      <c r="G129" s="40"/>
    </row>
    <row r="130" spans="5:7" ht="12.75">
      <c r="E130" s="39"/>
      <c r="F130" s="39"/>
      <c r="G130" s="40"/>
    </row>
    <row r="131" spans="5:7" ht="12.75">
      <c r="E131" s="39"/>
      <c r="F131" s="39"/>
      <c r="G131" s="40"/>
    </row>
    <row r="132" spans="5:7" ht="12.75">
      <c r="E132" s="39"/>
      <c r="F132" s="39"/>
      <c r="G132" s="40"/>
    </row>
    <row r="133" spans="5:7" ht="12.75">
      <c r="E133" s="39"/>
      <c r="F133" s="39"/>
      <c r="G133" s="40"/>
    </row>
    <row r="134" spans="5:7" ht="12.75">
      <c r="E134" s="39"/>
      <c r="F134" s="39"/>
      <c r="G134" s="40"/>
    </row>
    <row r="135" spans="5:7" ht="12.75">
      <c r="E135" s="39"/>
      <c r="F135" s="39"/>
      <c r="G135" s="40"/>
    </row>
    <row r="136" spans="5:7" ht="12.75">
      <c r="E136" s="39"/>
      <c r="F136" s="39"/>
      <c r="G136" s="40"/>
    </row>
    <row r="137" spans="5:7" ht="12.75">
      <c r="E137" s="39"/>
      <c r="F137" s="39"/>
      <c r="G137" s="40"/>
    </row>
    <row r="138" spans="5:7" ht="12.75">
      <c r="E138" s="39"/>
      <c r="F138" s="39"/>
      <c r="G138" s="40"/>
    </row>
    <row r="139" spans="5:7" ht="12.75">
      <c r="E139" s="39"/>
      <c r="F139" s="39"/>
      <c r="G139" s="40"/>
    </row>
    <row r="140" spans="5:7" ht="12.75">
      <c r="E140" s="39"/>
      <c r="F140" s="39"/>
      <c r="G140" s="40"/>
    </row>
    <row r="141" spans="5:7" ht="12.75">
      <c r="E141" s="39"/>
      <c r="F141" s="39"/>
      <c r="G141" s="40"/>
    </row>
    <row r="142" spans="5:7" ht="12.75">
      <c r="E142" s="39"/>
      <c r="F142" s="39"/>
      <c r="G142" s="40"/>
    </row>
    <row r="143" spans="5:7" ht="12.75">
      <c r="E143" s="39"/>
      <c r="F143" s="39"/>
      <c r="G143" s="40"/>
    </row>
    <row r="144" spans="5:7" ht="12.75">
      <c r="E144" s="39"/>
      <c r="F144" s="39"/>
      <c r="G144" s="40"/>
    </row>
    <row r="145" spans="5:7" ht="12.75">
      <c r="E145" s="39"/>
      <c r="F145" s="39"/>
      <c r="G145" s="40"/>
    </row>
    <row r="146" spans="5:7" ht="12.75">
      <c r="E146" s="39"/>
      <c r="F146" s="39"/>
      <c r="G146" s="40"/>
    </row>
    <row r="147" spans="5:7" ht="12.75">
      <c r="E147" s="39"/>
      <c r="F147" s="39"/>
      <c r="G147" s="40"/>
    </row>
    <row r="148" spans="5:7" ht="12.75">
      <c r="E148" s="39"/>
      <c r="F148" s="39"/>
      <c r="G148" s="40"/>
    </row>
    <row r="149" spans="5:7" ht="12.75">
      <c r="E149" s="39"/>
      <c r="F149" s="39"/>
      <c r="G149" s="40"/>
    </row>
    <row r="150" spans="5:7" ht="12.75">
      <c r="E150" s="39"/>
      <c r="F150" s="39"/>
      <c r="G150" s="40"/>
    </row>
    <row r="151" spans="5:7" ht="12.75">
      <c r="E151" s="39"/>
      <c r="F151" s="39"/>
      <c r="G151" s="40"/>
    </row>
    <row r="152" spans="5:7" ht="12.75">
      <c r="E152" s="39"/>
      <c r="F152" s="39"/>
      <c r="G152" s="40"/>
    </row>
    <row r="153" spans="5:7" ht="12.75">
      <c r="E153" s="39"/>
      <c r="F153" s="39"/>
      <c r="G153" s="40"/>
    </row>
    <row r="154" spans="5:7" ht="12.75">
      <c r="E154" s="39"/>
      <c r="F154" s="39"/>
      <c r="G154" s="40"/>
    </row>
    <row r="155" spans="5:7" ht="12.75">
      <c r="E155" s="39"/>
      <c r="F155" s="39"/>
      <c r="G155" s="40"/>
    </row>
    <row r="156" spans="5:7" ht="12.75">
      <c r="E156" s="39"/>
      <c r="F156" s="39"/>
      <c r="G156" s="40"/>
    </row>
    <row r="157" spans="5:7" ht="12.75">
      <c r="E157" s="39"/>
      <c r="F157" s="39"/>
      <c r="G157" s="40"/>
    </row>
    <row r="158" spans="5:7" ht="12.75">
      <c r="E158" s="39"/>
      <c r="F158" s="39"/>
      <c r="G158" s="40"/>
    </row>
    <row r="159" spans="5:7" ht="12.75">
      <c r="E159" s="39"/>
      <c r="F159" s="39"/>
      <c r="G159" s="40"/>
    </row>
    <row r="160" spans="5:7" ht="12.75">
      <c r="E160" s="39"/>
      <c r="F160" s="39"/>
      <c r="G160" s="40"/>
    </row>
    <row r="161" spans="5:7" ht="12.75">
      <c r="E161" s="39"/>
      <c r="F161" s="39"/>
      <c r="G161" s="40"/>
    </row>
    <row r="162" spans="5:7" ht="12.75">
      <c r="E162" s="39"/>
      <c r="F162" s="39"/>
      <c r="G162" s="40"/>
    </row>
    <row r="163" spans="5:7" ht="12.75">
      <c r="E163" s="39"/>
      <c r="F163" s="39"/>
      <c r="G163" s="40"/>
    </row>
    <row r="164" spans="5:7" ht="12.75">
      <c r="E164" s="39"/>
      <c r="F164" s="39"/>
      <c r="G164" s="40"/>
    </row>
    <row r="165" spans="5:7" ht="12.75">
      <c r="E165" s="39"/>
      <c r="F165" s="39"/>
      <c r="G165" s="40"/>
    </row>
    <row r="166" spans="5:7" ht="12.75">
      <c r="E166" s="39"/>
      <c r="F166" s="39"/>
      <c r="G166" s="40"/>
    </row>
    <row r="167" spans="5:7" ht="12.75">
      <c r="E167" s="39"/>
      <c r="F167" s="39"/>
      <c r="G167" s="40"/>
    </row>
    <row r="168" spans="5:7" ht="12.75">
      <c r="E168" s="39"/>
      <c r="F168" s="39"/>
      <c r="G168" s="40"/>
    </row>
    <row r="169" spans="5:7" ht="12.75">
      <c r="E169" s="39"/>
      <c r="F169" s="39"/>
      <c r="G169" s="40"/>
    </row>
    <row r="170" spans="5:7" ht="12.75">
      <c r="E170" s="39"/>
      <c r="F170" s="39"/>
      <c r="G170" s="40"/>
    </row>
    <row r="171" spans="5:7" ht="12.75">
      <c r="E171" s="39"/>
      <c r="F171" s="39"/>
      <c r="G171" s="40"/>
    </row>
    <row r="172" spans="5:7" ht="12.75">
      <c r="E172" s="39"/>
      <c r="F172" s="39"/>
      <c r="G172" s="40"/>
    </row>
    <row r="173" spans="5:7" ht="12.75">
      <c r="E173" s="39"/>
      <c r="F173" s="39"/>
      <c r="G173" s="40"/>
    </row>
    <row r="174" spans="5:7" ht="12.75">
      <c r="E174" s="39"/>
      <c r="F174" s="39"/>
      <c r="G174" s="40"/>
    </row>
    <row r="175" spans="5:6" ht="12.75">
      <c r="E175" s="39"/>
      <c r="F175" s="39"/>
    </row>
    <row r="176" spans="5:6" ht="12.75">
      <c r="E176" s="39"/>
      <c r="F176" s="39"/>
    </row>
    <row r="177" spans="5:6" ht="12.75">
      <c r="E177" s="39"/>
      <c r="F177" s="39"/>
    </row>
    <row r="178" spans="5:6" ht="12.75">
      <c r="E178" s="39"/>
      <c r="F178" s="39"/>
    </row>
    <row r="179" spans="5:6" ht="12.75">
      <c r="E179" s="39"/>
      <c r="F179" s="39"/>
    </row>
    <row r="180" spans="5:6" ht="12.75">
      <c r="E180" s="39"/>
      <c r="F180" s="39"/>
    </row>
    <row r="181" spans="5:6" ht="12.75">
      <c r="E181" s="39"/>
      <c r="F181" s="39"/>
    </row>
    <row r="182" spans="5:6" ht="12.75">
      <c r="E182" s="39"/>
      <c r="F182" s="39"/>
    </row>
    <row r="183" spans="5:6" ht="12.75">
      <c r="E183" s="39"/>
      <c r="F183" s="39"/>
    </row>
    <row r="184" spans="5:6" ht="12.75">
      <c r="E184" s="39"/>
      <c r="F184" s="39"/>
    </row>
    <row r="185" spans="5:6" ht="12.75">
      <c r="E185" s="39"/>
      <c r="F185" s="39"/>
    </row>
    <row r="186" spans="5:6" ht="12.75">
      <c r="E186" s="39"/>
      <c r="F186" s="39"/>
    </row>
    <row r="187" spans="5:6" ht="12.75">
      <c r="E187" s="39"/>
      <c r="F187" s="39"/>
    </row>
    <row r="188" spans="5:6" ht="12.75">
      <c r="E188" s="39"/>
      <c r="F188" s="39"/>
    </row>
    <row r="189" spans="5:6" ht="12.75">
      <c r="E189" s="39"/>
      <c r="F189" s="39"/>
    </row>
    <row r="190" spans="5:6" ht="12.75">
      <c r="E190" s="39"/>
      <c r="F190" s="39"/>
    </row>
    <row r="191" spans="5:6" ht="12.75">
      <c r="E191" s="39"/>
      <c r="F191" s="39"/>
    </row>
    <row r="192" spans="5:6" ht="12.75">
      <c r="E192" s="39"/>
      <c r="F192" s="39"/>
    </row>
    <row r="193" spans="5:6" ht="12.75">
      <c r="E193" s="39"/>
      <c r="F193" s="39"/>
    </row>
    <row r="194" spans="5:6" ht="12.75">
      <c r="E194" s="39"/>
      <c r="F194" s="39"/>
    </row>
    <row r="195" spans="5:6" ht="12.75">
      <c r="E195" s="39"/>
      <c r="F195" s="39"/>
    </row>
    <row r="196" spans="5:6" ht="12.75">
      <c r="E196" s="39"/>
      <c r="F196" s="39"/>
    </row>
    <row r="197" spans="5:6" ht="12.75">
      <c r="E197" s="39"/>
      <c r="F197" s="39"/>
    </row>
    <row r="198" spans="5:6" ht="12.75">
      <c r="E198" s="39"/>
      <c r="F198" s="39"/>
    </row>
    <row r="199" spans="5:6" ht="12.75">
      <c r="E199" s="39"/>
      <c r="F199" s="39"/>
    </row>
    <row r="200" spans="5:6" ht="12.75">
      <c r="E200" s="39"/>
      <c r="F200" s="39"/>
    </row>
    <row r="201" spans="5:6" ht="12.75">
      <c r="E201" s="39"/>
      <c r="F201" s="39"/>
    </row>
  </sheetData>
  <sheetProtection selectLockedCells="1" selectUnlockedCells="1"/>
  <mergeCells count="13">
    <mergeCell ref="G13:G14"/>
    <mergeCell ref="H13:H14"/>
    <mergeCell ref="A5:B5"/>
    <mergeCell ref="A6:B6"/>
    <mergeCell ref="I13:J13"/>
    <mergeCell ref="A48:D48"/>
    <mergeCell ref="E1:J2"/>
    <mergeCell ref="A9:J9"/>
    <mergeCell ref="A13:A14"/>
    <mergeCell ref="B13:B14"/>
    <mergeCell ref="C13:C14"/>
    <mergeCell ref="D13:D14"/>
    <mergeCell ref="F13:F14"/>
  </mergeCells>
  <printOptions horizontalCentered="1"/>
  <pageMargins left="0.31527777777777777" right="0.2361111111111111" top="0.86" bottom="0.8" header="0.4" footer="0.5"/>
  <pageSetup firstPageNumber="24" useFirstPageNumber="1" horizontalDpi="300" verticalDpi="300" orientation="portrait" paperSize="9" scale="87" r:id="rId1"/>
  <headerFooter alignWithMargins="0">
    <oddHeader>&amp;CΕΠΙΣΚΕΥΗ ΔΗΜΑΡΧΕΙΟΥ ΓΑΡΓΑΛΙΑΝΩΝ</oddHeader>
    <oddFooter>&amp;C/</oddFooter>
  </headerFooter>
  <rowBreaks count="2" manualBreakCount="2">
    <brk id="34" max="9" man="1"/>
    <brk id="46" max="9" man="1"/>
  </rowBreaks>
</worksheet>
</file>

<file path=xl/worksheets/sheet4.xml><?xml version="1.0" encoding="utf-8"?>
<worksheet xmlns="http://schemas.openxmlformats.org/spreadsheetml/2006/main" xmlns:r="http://schemas.openxmlformats.org/officeDocument/2006/relationships">
  <dimension ref="A1:K214"/>
  <sheetViews>
    <sheetView tabSelected="1" view="pageBreakPreview" zoomScale="85" zoomScaleSheetLayoutView="85" workbookViewId="0" topLeftCell="A1">
      <selection activeCell="D6" sqref="D6"/>
    </sheetView>
  </sheetViews>
  <sheetFormatPr defaultColWidth="9.140625" defaultRowHeight="12.75"/>
  <cols>
    <col min="1" max="1" width="6.140625" style="1" customWidth="1"/>
    <col min="2" max="2" width="34.00390625" style="2" customWidth="1"/>
    <col min="3" max="3" width="11.57421875" style="1" customWidth="1"/>
    <col min="4" max="4" width="12.8515625" style="1" customWidth="1"/>
    <col min="5" max="5" width="10.8515625" style="1" bestFit="1" customWidth="1"/>
    <col min="6" max="6" width="9.7109375" style="3" customWidth="1"/>
    <col min="7" max="7" width="9.140625" style="4" customWidth="1"/>
    <col min="8" max="9" width="10.140625" style="3" customWidth="1"/>
    <col min="10" max="10" width="9.28125" style="4" bestFit="1" customWidth="1"/>
    <col min="11" max="11" width="10.140625" style="4" customWidth="1"/>
    <col min="12" max="16384" width="9.140625" style="4" customWidth="1"/>
  </cols>
  <sheetData>
    <row r="1" spans="1:9" ht="13.5" customHeight="1">
      <c r="A1" s="97" t="s">
        <v>0</v>
      </c>
      <c r="B1" s="53"/>
      <c r="C1" s="55"/>
      <c r="D1" s="114" t="s">
        <v>158</v>
      </c>
      <c r="E1" s="115"/>
      <c r="F1" s="115"/>
      <c r="G1" s="115"/>
      <c r="H1" s="115"/>
      <c r="I1" s="116"/>
    </row>
    <row r="2" spans="1:9" ht="15">
      <c r="A2" s="98" t="s">
        <v>1</v>
      </c>
      <c r="D2" s="117"/>
      <c r="E2" s="117"/>
      <c r="F2" s="117"/>
      <c r="G2" s="117"/>
      <c r="H2" s="117"/>
      <c r="I2" s="118"/>
    </row>
    <row r="3" spans="1:9" ht="15">
      <c r="A3" s="98" t="s">
        <v>2</v>
      </c>
      <c r="E3" s="6"/>
      <c r="F3" s="7"/>
      <c r="G3" s="8"/>
      <c r="H3" s="6"/>
      <c r="I3" s="57"/>
    </row>
    <row r="4" spans="1:9" ht="15">
      <c r="A4" s="98" t="s">
        <v>3</v>
      </c>
      <c r="D4" s="83" t="s">
        <v>270</v>
      </c>
      <c r="E4" s="6"/>
      <c r="F4" s="7"/>
      <c r="G4" s="10"/>
      <c r="H4" s="7"/>
      <c r="I4" s="57"/>
    </row>
    <row r="5" spans="1:9" ht="13.5" customHeight="1">
      <c r="A5" s="106" t="s">
        <v>137</v>
      </c>
      <c r="B5" s="107"/>
      <c r="C5" s="11"/>
      <c r="D5" s="12"/>
      <c r="E5" s="6"/>
      <c r="F5" s="12"/>
      <c r="G5" s="10"/>
      <c r="H5" s="7"/>
      <c r="I5" s="57"/>
    </row>
    <row r="6" spans="1:9" ht="13.5" customHeight="1">
      <c r="A6" s="108" t="s">
        <v>138</v>
      </c>
      <c r="B6" s="109"/>
      <c r="C6" s="11"/>
      <c r="D6" s="12"/>
      <c r="E6" s="6"/>
      <c r="F6" s="12"/>
      <c r="G6" s="10"/>
      <c r="H6" s="7"/>
      <c r="I6" s="57"/>
    </row>
    <row r="7" spans="1:9" ht="13.5" customHeight="1">
      <c r="A7" s="86"/>
      <c r="C7" s="11"/>
      <c r="D7" s="12"/>
      <c r="E7" s="6"/>
      <c r="F7" s="12"/>
      <c r="G7" s="10"/>
      <c r="H7" s="7"/>
      <c r="I7" s="57"/>
    </row>
    <row r="8" spans="1:9" ht="14.25">
      <c r="A8" s="87"/>
      <c r="C8" s="11"/>
      <c r="D8" s="12"/>
      <c r="E8" s="6"/>
      <c r="F8" s="7"/>
      <c r="G8" s="10"/>
      <c r="H8" s="7"/>
      <c r="I8" s="57"/>
    </row>
    <row r="9" spans="1:9" ht="18">
      <c r="A9" s="119" t="s">
        <v>4</v>
      </c>
      <c r="B9" s="120"/>
      <c r="C9" s="120"/>
      <c r="D9" s="120"/>
      <c r="E9" s="120"/>
      <c r="F9" s="120"/>
      <c r="G9" s="120"/>
      <c r="H9" s="120"/>
      <c r="I9" s="121"/>
    </row>
    <row r="10" spans="1:9" ht="18">
      <c r="A10" s="58"/>
      <c r="B10" s="14"/>
      <c r="C10" s="14"/>
      <c r="D10" s="14"/>
      <c r="E10" s="14"/>
      <c r="F10" s="14"/>
      <c r="G10" s="14"/>
      <c r="H10" s="14"/>
      <c r="I10" s="59"/>
    </row>
    <row r="11" spans="1:9" ht="18">
      <c r="A11" s="58"/>
      <c r="B11" s="14"/>
      <c r="C11" s="14"/>
      <c r="D11" s="14"/>
      <c r="E11" s="14"/>
      <c r="F11" s="14"/>
      <c r="G11" s="14"/>
      <c r="H11" s="14"/>
      <c r="I11" s="59"/>
    </row>
    <row r="12" spans="1:9" ht="12.75">
      <c r="A12" s="60"/>
      <c r="B12" s="15"/>
      <c r="C12" s="16"/>
      <c r="D12" s="17"/>
      <c r="E12" s="16"/>
      <c r="F12" s="18"/>
      <c r="G12" s="19"/>
      <c r="H12" s="18"/>
      <c r="I12" s="61"/>
    </row>
    <row r="13" spans="1:9" s="21" customFormat="1" ht="24.75" customHeight="1">
      <c r="A13" s="122" t="s">
        <v>7</v>
      </c>
      <c r="B13" s="123" t="s">
        <v>6</v>
      </c>
      <c r="C13" s="123" t="s">
        <v>8</v>
      </c>
      <c r="D13" s="20" t="s">
        <v>9</v>
      </c>
      <c r="E13" s="124" t="s">
        <v>31</v>
      </c>
      <c r="F13" s="105" t="s">
        <v>10</v>
      </c>
      <c r="G13" s="105" t="s">
        <v>11</v>
      </c>
      <c r="H13" s="110" t="s">
        <v>12</v>
      </c>
      <c r="I13" s="111"/>
    </row>
    <row r="14" spans="1:9" s="21" customFormat="1" ht="41.25" customHeight="1">
      <c r="A14" s="122"/>
      <c r="B14" s="123"/>
      <c r="C14" s="123"/>
      <c r="D14" s="20" t="s">
        <v>13</v>
      </c>
      <c r="E14" s="125"/>
      <c r="F14" s="105"/>
      <c r="G14" s="105"/>
      <c r="H14" s="22" t="s">
        <v>14</v>
      </c>
      <c r="I14" s="56" t="s">
        <v>15</v>
      </c>
    </row>
    <row r="15" spans="1:9" s="46" customFormat="1" ht="18">
      <c r="A15" s="62" t="s">
        <v>157</v>
      </c>
      <c r="B15" s="63"/>
      <c r="C15" s="63"/>
      <c r="D15" s="63"/>
      <c r="E15" s="63"/>
      <c r="F15" s="63"/>
      <c r="G15" s="63"/>
      <c r="H15" s="63"/>
      <c r="I15" s="64"/>
    </row>
    <row r="16" spans="1:9" s="46" customFormat="1" ht="15" customHeight="1">
      <c r="A16" s="104">
        <v>1</v>
      </c>
      <c r="B16" s="101" t="s">
        <v>159</v>
      </c>
      <c r="C16" s="100" t="s">
        <v>160</v>
      </c>
      <c r="D16" s="100" t="s">
        <v>161</v>
      </c>
      <c r="E16" s="100" t="s">
        <v>162</v>
      </c>
      <c r="F16" s="49">
        <v>1</v>
      </c>
      <c r="G16" s="49">
        <v>13.5</v>
      </c>
      <c r="H16" s="49">
        <f aca="true" t="shared" si="0" ref="H16:H58">ROUND(G16*F16,2)</f>
        <v>13.5</v>
      </c>
      <c r="I16" s="103"/>
    </row>
    <row r="17" spans="1:9" s="46" customFormat="1" ht="15" customHeight="1">
      <c r="A17" s="104">
        <v>2</v>
      </c>
      <c r="B17" s="101" t="s">
        <v>163</v>
      </c>
      <c r="C17" s="100" t="s">
        <v>165</v>
      </c>
      <c r="D17" s="100" t="s">
        <v>164</v>
      </c>
      <c r="E17" s="100" t="s">
        <v>162</v>
      </c>
      <c r="F17" s="49">
        <v>1</v>
      </c>
      <c r="G17" s="49">
        <v>1.65</v>
      </c>
      <c r="H17" s="49">
        <f t="shared" si="0"/>
        <v>1.65</v>
      </c>
      <c r="I17" s="103"/>
    </row>
    <row r="18" spans="1:9" s="46" customFormat="1" ht="30" customHeight="1">
      <c r="A18" s="104">
        <v>3</v>
      </c>
      <c r="B18" s="102" t="s">
        <v>167</v>
      </c>
      <c r="C18" s="100" t="s">
        <v>166</v>
      </c>
      <c r="D18" s="100" t="s">
        <v>168</v>
      </c>
      <c r="E18" s="100" t="s">
        <v>162</v>
      </c>
      <c r="F18" s="49">
        <v>10</v>
      </c>
      <c r="G18" s="49">
        <v>7.3</v>
      </c>
      <c r="H18" s="49">
        <f t="shared" si="0"/>
        <v>73</v>
      </c>
      <c r="I18" s="103"/>
    </row>
    <row r="19" spans="1:9" s="46" customFormat="1" ht="15" customHeight="1">
      <c r="A19" s="104">
        <v>4</v>
      </c>
      <c r="B19" s="102" t="s">
        <v>169</v>
      </c>
      <c r="C19" s="100" t="s">
        <v>174</v>
      </c>
      <c r="D19" s="100" t="s">
        <v>175</v>
      </c>
      <c r="E19" s="100" t="s">
        <v>176</v>
      </c>
      <c r="F19" s="49">
        <v>10</v>
      </c>
      <c r="G19" s="49">
        <v>5.6</v>
      </c>
      <c r="H19" s="49">
        <f t="shared" si="0"/>
        <v>56</v>
      </c>
      <c r="I19" s="103"/>
    </row>
    <row r="20" spans="1:9" s="46" customFormat="1" ht="30" customHeight="1">
      <c r="A20" s="104">
        <v>5</v>
      </c>
      <c r="B20" s="102" t="s">
        <v>170</v>
      </c>
      <c r="C20" s="100" t="s">
        <v>172</v>
      </c>
      <c r="D20" s="100" t="s">
        <v>171</v>
      </c>
      <c r="E20" s="100" t="s">
        <v>173</v>
      </c>
      <c r="F20" s="49">
        <v>50</v>
      </c>
      <c r="G20" s="49">
        <v>0.45</v>
      </c>
      <c r="H20" s="49">
        <f t="shared" si="0"/>
        <v>22.5</v>
      </c>
      <c r="I20" s="103"/>
    </row>
    <row r="21" spans="1:9" s="46" customFormat="1" ht="30" customHeight="1">
      <c r="A21" s="104">
        <v>6</v>
      </c>
      <c r="B21" s="102" t="s">
        <v>177</v>
      </c>
      <c r="C21" s="100" t="s">
        <v>178</v>
      </c>
      <c r="D21" s="100" t="s">
        <v>179</v>
      </c>
      <c r="E21" s="100" t="s">
        <v>90</v>
      </c>
      <c r="F21" s="49">
        <v>40</v>
      </c>
      <c r="G21" s="49">
        <v>4.5</v>
      </c>
      <c r="H21" s="49">
        <f t="shared" si="0"/>
        <v>180</v>
      </c>
      <c r="I21" s="103"/>
    </row>
    <row r="22" spans="1:9" s="46" customFormat="1" ht="45" customHeight="1">
      <c r="A22" s="104">
        <v>7</v>
      </c>
      <c r="B22" s="102" t="s">
        <v>255</v>
      </c>
      <c r="C22" s="100" t="s">
        <v>261</v>
      </c>
      <c r="D22" s="100" t="s">
        <v>256</v>
      </c>
      <c r="E22" s="100" t="s">
        <v>121</v>
      </c>
      <c r="F22" s="49">
        <v>20</v>
      </c>
      <c r="G22" s="49">
        <v>40</v>
      </c>
      <c r="H22" s="49">
        <f t="shared" si="0"/>
        <v>800</v>
      </c>
      <c r="I22" s="103"/>
    </row>
    <row r="23" spans="1:9" s="46" customFormat="1" ht="60" customHeight="1">
      <c r="A23" s="104">
        <v>8</v>
      </c>
      <c r="B23" s="102" t="s">
        <v>260</v>
      </c>
      <c r="C23" s="100" t="s">
        <v>262</v>
      </c>
      <c r="D23" s="100" t="s">
        <v>263</v>
      </c>
      <c r="E23" s="100" t="s">
        <v>254</v>
      </c>
      <c r="F23" s="49">
        <v>2</v>
      </c>
      <c r="G23" s="49">
        <v>80</v>
      </c>
      <c r="H23" s="49">
        <f>ROUND(G23*F23,2)</f>
        <v>160</v>
      </c>
      <c r="I23" s="103"/>
    </row>
    <row r="24" spans="1:9" s="46" customFormat="1" ht="45" customHeight="1">
      <c r="A24" s="104">
        <v>9</v>
      </c>
      <c r="B24" s="102" t="s">
        <v>247</v>
      </c>
      <c r="C24" s="100" t="s">
        <v>248</v>
      </c>
      <c r="D24" s="100" t="s">
        <v>249</v>
      </c>
      <c r="E24" s="100" t="s">
        <v>254</v>
      </c>
      <c r="F24" s="49">
        <v>2</v>
      </c>
      <c r="G24" s="49">
        <v>22.77</v>
      </c>
      <c r="H24" s="49">
        <f t="shared" si="0"/>
        <v>45.54</v>
      </c>
      <c r="I24" s="103"/>
    </row>
    <row r="25" spans="1:9" s="46" customFormat="1" ht="60" customHeight="1">
      <c r="A25" s="104">
        <v>10</v>
      </c>
      <c r="B25" s="102" t="s">
        <v>250</v>
      </c>
      <c r="C25" s="100" t="s">
        <v>251</v>
      </c>
      <c r="D25" s="100" t="s">
        <v>252</v>
      </c>
      <c r="E25" s="100" t="s">
        <v>121</v>
      </c>
      <c r="F25" s="49">
        <v>1</v>
      </c>
      <c r="G25" s="49">
        <v>33.52</v>
      </c>
      <c r="H25" s="49">
        <f t="shared" si="0"/>
        <v>33.52</v>
      </c>
      <c r="I25" s="103"/>
    </row>
    <row r="26" spans="1:9" s="46" customFormat="1" ht="30" customHeight="1">
      <c r="A26" s="104">
        <v>11</v>
      </c>
      <c r="B26" s="102" t="s">
        <v>253</v>
      </c>
      <c r="C26" s="100" t="s">
        <v>264</v>
      </c>
      <c r="D26" s="100" t="s">
        <v>128</v>
      </c>
      <c r="E26" s="100" t="s">
        <v>121</v>
      </c>
      <c r="F26" s="49">
        <v>5</v>
      </c>
      <c r="G26" s="49">
        <v>5</v>
      </c>
      <c r="H26" s="49">
        <f t="shared" si="0"/>
        <v>25</v>
      </c>
      <c r="I26" s="103"/>
    </row>
    <row r="27" spans="1:9" s="46" customFormat="1" ht="30" customHeight="1">
      <c r="A27" s="104">
        <v>12</v>
      </c>
      <c r="B27" s="102" t="s">
        <v>180</v>
      </c>
      <c r="C27" s="100" t="s">
        <v>181</v>
      </c>
      <c r="D27" s="100" t="s">
        <v>182</v>
      </c>
      <c r="E27" s="100" t="s">
        <v>121</v>
      </c>
      <c r="F27" s="49">
        <v>80</v>
      </c>
      <c r="G27" s="49">
        <v>0.9</v>
      </c>
      <c r="H27" s="49">
        <f t="shared" si="0"/>
        <v>72</v>
      </c>
      <c r="I27" s="103"/>
    </row>
    <row r="28" spans="1:9" s="46" customFormat="1" ht="30" customHeight="1">
      <c r="A28" s="104">
        <v>13</v>
      </c>
      <c r="B28" s="102" t="s">
        <v>183</v>
      </c>
      <c r="C28" s="100" t="s">
        <v>184</v>
      </c>
      <c r="D28" s="100" t="s">
        <v>185</v>
      </c>
      <c r="E28" s="100" t="s">
        <v>176</v>
      </c>
      <c r="F28" s="49">
        <v>10</v>
      </c>
      <c r="G28" s="49">
        <v>5.6</v>
      </c>
      <c r="H28" s="49">
        <f t="shared" si="0"/>
        <v>56</v>
      </c>
      <c r="I28" s="103"/>
    </row>
    <row r="29" spans="1:9" s="46" customFormat="1" ht="30" customHeight="1">
      <c r="A29" s="104">
        <v>14</v>
      </c>
      <c r="B29" s="102" t="s">
        <v>186</v>
      </c>
      <c r="C29" s="100" t="s">
        <v>187</v>
      </c>
      <c r="D29" s="100" t="s">
        <v>188</v>
      </c>
      <c r="E29" s="100" t="s">
        <v>121</v>
      </c>
      <c r="F29" s="49">
        <v>5</v>
      </c>
      <c r="G29" s="49">
        <v>25.02</v>
      </c>
      <c r="H29" s="49">
        <f t="shared" si="0"/>
        <v>125.1</v>
      </c>
      <c r="I29" s="103"/>
    </row>
    <row r="30" spans="1:9" s="46" customFormat="1" ht="30" customHeight="1">
      <c r="A30" s="104">
        <v>15</v>
      </c>
      <c r="B30" s="102" t="s">
        <v>265</v>
      </c>
      <c r="C30" s="100" t="s">
        <v>266</v>
      </c>
      <c r="D30" s="100" t="s">
        <v>188</v>
      </c>
      <c r="E30" s="100" t="s">
        <v>121</v>
      </c>
      <c r="F30" s="49">
        <v>20</v>
      </c>
      <c r="G30" s="49">
        <v>30</v>
      </c>
      <c r="H30" s="49">
        <f>ROUND(G30*F30,2)</f>
        <v>600</v>
      </c>
      <c r="I30" s="103"/>
    </row>
    <row r="31" spans="1:9" s="46" customFormat="1" ht="15" customHeight="1">
      <c r="A31" s="104">
        <v>16</v>
      </c>
      <c r="B31" s="47" t="s">
        <v>257</v>
      </c>
      <c r="C31" s="48" t="s">
        <v>267</v>
      </c>
      <c r="D31" s="100" t="s">
        <v>188</v>
      </c>
      <c r="E31" s="100" t="s">
        <v>121</v>
      </c>
      <c r="F31" s="49">
        <v>3</v>
      </c>
      <c r="G31" s="50">
        <v>50</v>
      </c>
      <c r="H31" s="49">
        <f t="shared" si="0"/>
        <v>150</v>
      </c>
      <c r="I31" s="66"/>
    </row>
    <row r="32" spans="1:9" s="46" customFormat="1" ht="45" customHeight="1">
      <c r="A32" s="104">
        <v>17</v>
      </c>
      <c r="B32" s="102" t="s">
        <v>199</v>
      </c>
      <c r="C32" s="100" t="s">
        <v>198</v>
      </c>
      <c r="D32" s="100" t="s">
        <v>189</v>
      </c>
      <c r="E32" s="100" t="s">
        <v>121</v>
      </c>
      <c r="F32" s="49">
        <v>5</v>
      </c>
      <c r="G32" s="49">
        <v>6</v>
      </c>
      <c r="H32" s="49">
        <f t="shared" si="0"/>
        <v>30</v>
      </c>
      <c r="I32" s="103"/>
    </row>
    <row r="33" spans="1:9" s="46" customFormat="1" ht="15" customHeight="1">
      <c r="A33" s="104">
        <v>18</v>
      </c>
      <c r="B33" s="102" t="s">
        <v>206</v>
      </c>
      <c r="C33" s="100" t="s">
        <v>205</v>
      </c>
      <c r="D33" s="100" t="s">
        <v>204</v>
      </c>
      <c r="E33" s="100" t="s">
        <v>121</v>
      </c>
      <c r="F33" s="49">
        <v>18</v>
      </c>
      <c r="G33" s="49">
        <v>15.7</v>
      </c>
      <c r="H33" s="49">
        <f>ROUND(G33*F33,2)</f>
        <v>282.6</v>
      </c>
      <c r="I33" s="103"/>
    </row>
    <row r="34" spans="1:9" s="46" customFormat="1" ht="30" customHeight="1">
      <c r="A34" s="104">
        <v>19</v>
      </c>
      <c r="B34" s="102" t="s">
        <v>207</v>
      </c>
      <c r="C34" s="100" t="s">
        <v>208</v>
      </c>
      <c r="D34" s="100" t="s">
        <v>209</v>
      </c>
      <c r="E34" s="100" t="s">
        <v>121</v>
      </c>
      <c r="F34" s="49">
        <v>25</v>
      </c>
      <c r="G34" s="49">
        <v>11.2</v>
      </c>
      <c r="H34" s="49">
        <f>ROUND(G34*F34,2)</f>
        <v>280</v>
      </c>
      <c r="I34" s="103"/>
    </row>
    <row r="35" spans="1:9" s="46" customFormat="1" ht="45" customHeight="1">
      <c r="A35" s="65">
        <v>20</v>
      </c>
      <c r="B35" s="47" t="s">
        <v>59</v>
      </c>
      <c r="C35" s="48" t="s">
        <v>60</v>
      </c>
      <c r="D35" s="48" t="s">
        <v>61</v>
      </c>
      <c r="E35" s="100" t="s">
        <v>121</v>
      </c>
      <c r="F35" s="49">
        <v>1</v>
      </c>
      <c r="G35" s="50">
        <v>30.52</v>
      </c>
      <c r="H35" s="49">
        <f t="shared" si="0"/>
        <v>30.52</v>
      </c>
      <c r="I35" s="66"/>
    </row>
    <row r="36" spans="1:9" s="46" customFormat="1" ht="45" customHeight="1">
      <c r="A36" s="65">
        <v>21</v>
      </c>
      <c r="B36" s="47" t="s">
        <v>190</v>
      </c>
      <c r="C36" s="48" t="s">
        <v>191</v>
      </c>
      <c r="D36" s="48" t="s">
        <v>61</v>
      </c>
      <c r="E36" s="100" t="s">
        <v>121</v>
      </c>
      <c r="F36" s="49">
        <v>2</v>
      </c>
      <c r="G36" s="50">
        <v>58.52</v>
      </c>
      <c r="H36" s="49">
        <f t="shared" si="0"/>
        <v>117.04</v>
      </c>
      <c r="I36" s="66"/>
    </row>
    <row r="37" spans="1:9" s="46" customFormat="1" ht="60" customHeight="1">
      <c r="A37" s="65">
        <v>22</v>
      </c>
      <c r="B37" s="47" t="s">
        <v>192</v>
      </c>
      <c r="C37" s="48" t="s">
        <v>193</v>
      </c>
      <c r="D37" s="48" t="s">
        <v>194</v>
      </c>
      <c r="E37" s="100" t="s">
        <v>90</v>
      </c>
      <c r="F37" s="49">
        <v>120</v>
      </c>
      <c r="G37" s="50">
        <v>11.2</v>
      </c>
      <c r="H37" s="49">
        <f t="shared" si="0"/>
        <v>1344</v>
      </c>
      <c r="I37" s="66"/>
    </row>
    <row r="38" spans="1:9" s="46" customFormat="1" ht="45" customHeight="1">
      <c r="A38" s="65">
        <v>23</v>
      </c>
      <c r="B38" s="47" t="s">
        <v>195</v>
      </c>
      <c r="C38" s="48" t="s">
        <v>196</v>
      </c>
      <c r="D38" s="48" t="s">
        <v>197</v>
      </c>
      <c r="E38" s="100" t="s">
        <v>90</v>
      </c>
      <c r="F38" s="49">
        <v>75</v>
      </c>
      <c r="G38" s="50">
        <v>9</v>
      </c>
      <c r="H38" s="49">
        <f t="shared" si="0"/>
        <v>675</v>
      </c>
      <c r="I38" s="66"/>
    </row>
    <row r="39" spans="1:9" s="46" customFormat="1" ht="30" customHeight="1">
      <c r="A39" s="65">
        <v>24</v>
      </c>
      <c r="B39" s="47" t="s">
        <v>200</v>
      </c>
      <c r="C39" s="48" t="s">
        <v>258</v>
      </c>
      <c r="D39" s="48" t="s">
        <v>57</v>
      </c>
      <c r="E39" s="100" t="s">
        <v>90</v>
      </c>
      <c r="F39" s="49">
        <v>150</v>
      </c>
      <c r="G39" s="50">
        <v>8</v>
      </c>
      <c r="H39" s="49">
        <f t="shared" si="0"/>
        <v>1200</v>
      </c>
      <c r="I39" s="66"/>
    </row>
    <row r="40" spans="1:9" s="46" customFormat="1" ht="45" customHeight="1">
      <c r="A40" s="65">
        <v>25</v>
      </c>
      <c r="B40" s="47" t="s">
        <v>201</v>
      </c>
      <c r="C40" s="48" t="s">
        <v>202</v>
      </c>
      <c r="D40" s="48" t="s">
        <v>203</v>
      </c>
      <c r="E40" s="100" t="s">
        <v>33</v>
      </c>
      <c r="F40" s="49">
        <v>50</v>
      </c>
      <c r="G40" s="50">
        <v>5.6</v>
      </c>
      <c r="H40" s="49">
        <f t="shared" si="0"/>
        <v>280</v>
      </c>
      <c r="I40" s="66"/>
    </row>
    <row r="41" spans="1:9" s="46" customFormat="1" ht="30" customHeight="1">
      <c r="A41" s="65">
        <v>26</v>
      </c>
      <c r="B41" s="47" t="s">
        <v>62</v>
      </c>
      <c r="C41" s="48" t="s">
        <v>63</v>
      </c>
      <c r="D41" s="48" t="s">
        <v>64</v>
      </c>
      <c r="E41" s="100" t="s">
        <v>90</v>
      </c>
      <c r="F41" s="49">
        <v>30</v>
      </c>
      <c r="G41" s="50">
        <v>16.8</v>
      </c>
      <c r="H41" s="49">
        <f t="shared" si="0"/>
        <v>504</v>
      </c>
      <c r="I41" s="66"/>
    </row>
    <row r="42" spans="1:9" s="46" customFormat="1" ht="30" customHeight="1">
      <c r="A42" s="65">
        <v>27</v>
      </c>
      <c r="B42" s="47" t="s">
        <v>210</v>
      </c>
      <c r="C42" s="48" t="s">
        <v>268</v>
      </c>
      <c r="D42" s="48" t="s">
        <v>64</v>
      </c>
      <c r="E42" s="100" t="s">
        <v>90</v>
      </c>
      <c r="F42" s="49">
        <v>75</v>
      </c>
      <c r="G42" s="50">
        <v>5.6</v>
      </c>
      <c r="H42" s="49">
        <f t="shared" si="0"/>
        <v>420</v>
      </c>
      <c r="I42" s="66"/>
    </row>
    <row r="43" spans="1:9" s="46" customFormat="1" ht="30" customHeight="1">
      <c r="A43" s="65">
        <v>28</v>
      </c>
      <c r="B43" s="47" t="s">
        <v>211</v>
      </c>
      <c r="C43" s="48" t="s">
        <v>212</v>
      </c>
      <c r="D43" s="48" t="s">
        <v>213</v>
      </c>
      <c r="E43" s="100" t="s">
        <v>121</v>
      </c>
      <c r="F43" s="49">
        <v>10</v>
      </c>
      <c r="G43" s="50">
        <v>56</v>
      </c>
      <c r="H43" s="49">
        <f t="shared" si="0"/>
        <v>560</v>
      </c>
      <c r="I43" s="66"/>
    </row>
    <row r="44" spans="1:9" s="46" customFormat="1" ht="15" customHeight="1">
      <c r="A44" s="65">
        <v>29</v>
      </c>
      <c r="B44" s="47" t="s">
        <v>65</v>
      </c>
      <c r="C44" s="48" t="s">
        <v>66</v>
      </c>
      <c r="D44" s="48" t="s">
        <v>64</v>
      </c>
      <c r="E44" s="100" t="s">
        <v>90</v>
      </c>
      <c r="F44" s="49">
        <v>70</v>
      </c>
      <c r="G44" s="50">
        <v>5.6</v>
      </c>
      <c r="H44" s="49">
        <f>ROUND(G44*F44,2)</f>
        <v>392</v>
      </c>
      <c r="I44" s="66"/>
    </row>
    <row r="45" spans="1:9" s="46" customFormat="1" ht="15" customHeight="1">
      <c r="A45" s="65">
        <v>30</v>
      </c>
      <c r="B45" s="47" t="s">
        <v>67</v>
      </c>
      <c r="C45" s="48" t="s">
        <v>68</v>
      </c>
      <c r="D45" s="48" t="s">
        <v>57</v>
      </c>
      <c r="E45" s="100" t="s">
        <v>90</v>
      </c>
      <c r="F45" s="49">
        <v>50</v>
      </c>
      <c r="G45" s="50">
        <v>9</v>
      </c>
      <c r="H45" s="49">
        <f t="shared" si="0"/>
        <v>450</v>
      </c>
      <c r="I45" s="66"/>
    </row>
    <row r="46" spans="1:9" s="46" customFormat="1" ht="15" customHeight="1">
      <c r="A46" s="65">
        <v>31</v>
      </c>
      <c r="B46" s="47" t="s">
        <v>69</v>
      </c>
      <c r="C46" s="48" t="s">
        <v>71</v>
      </c>
      <c r="D46" s="48" t="s">
        <v>70</v>
      </c>
      <c r="E46" s="48" t="s">
        <v>72</v>
      </c>
      <c r="F46" s="49">
        <v>50</v>
      </c>
      <c r="G46" s="50">
        <v>0.35</v>
      </c>
      <c r="H46" s="49">
        <f t="shared" si="0"/>
        <v>17.5</v>
      </c>
      <c r="I46" s="66"/>
    </row>
    <row r="47" spans="1:9" s="46" customFormat="1" ht="15" customHeight="1">
      <c r="A47" s="65">
        <v>32</v>
      </c>
      <c r="B47" s="47" t="s">
        <v>75</v>
      </c>
      <c r="C47" s="48" t="s">
        <v>77</v>
      </c>
      <c r="D47" s="48" t="s">
        <v>76</v>
      </c>
      <c r="E47" s="100" t="s">
        <v>90</v>
      </c>
      <c r="F47" s="49">
        <v>250</v>
      </c>
      <c r="G47" s="50">
        <v>5.6</v>
      </c>
      <c r="H47" s="49">
        <f>ROUND(G47*F47,2)</f>
        <v>1400</v>
      </c>
      <c r="I47" s="66"/>
    </row>
    <row r="48" spans="1:9" s="46" customFormat="1" ht="15" customHeight="1">
      <c r="A48" s="65">
        <v>33</v>
      </c>
      <c r="B48" s="47" t="s">
        <v>214</v>
      </c>
      <c r="C48" s="48" t="s">
        <v>215</v>
      </c>
      <c r="D48" s="48" t="s">
        <v>216</v>
      </c>
      <c r="E48" s="100" t="s">
        <v>90</v>
      </c>
      <c r="F48" s="49">
        <v>50</v>
      </c>
      <c r="G48" s="50">
        <v>5.6</v>
      </c>
      <c r="H48" s="49">
        <f>ROUND(G48*F48,2)</f>
        <v>280</v>
      </c>
      <c r="I48" s="66"/>
    </row>
    <row r="49" spans="1:9" s="46" customFormat="1" ht="15" customHeight="1">
      <c r="A49" s="65">
        <v>34</v>
      </c>
      <c r="B49" s="47" t="s">
        <v>217</v>
      </c>
      <c r="C49" s="48" t="s">
        <v>218</v>
      </c>
      <c r="D49" s="48" t="s">
        <v>219</v>
      </c>
      <c r="E49" s="100" t="s">
        <v>90</v>
      </c>
      <c r="F49" s="49">
        <v>250</v>
      </c>
      <c r="G49" s="50">
        <v>0.65</v>
      </c>
      <c r="H49" s="49">
        <f>ROUND(G49*F49,2)</f>
        <v>162.5</v>
      </c>
      <c r="I49" s="66"/>
    </row>
    <row r="50" spans="1:9" s="46" customFormat="1" ht="30" customHeight="1">
      <c r="A50" s="65">
        <v>35</v>
      </c>
      <c r="B50" s="47" t="s">
        <v>220</v>
      </c>
      <c r="C50" s="48" t="s">
        <v>221</v>
      </c>
      <c r="D50" s="48" t="s">
        <v>222</v>
      </c>
      <c r="E50" s="100" t="s">
        <v>121</v>
      </c>
      <c r="F50" s="49">
        <v>2</v>
      </c>
      <c r="G50" s="50">
        <v>101</v>
      </c>
      <c r="H50" s="49">
        <f t="shared" si="0"/>
        <v>202</v>
      </c>
      <c r="I50" s="66"/>
    </row>
    <row r="51" spans="1:9" s="46" customFormat="1" ht="45" customHeight="1">
      <c r="A51" s="65">
        <v>36</v>
      </c>
      <c r="B51" s="47" t="s">
        <v>223</v>
      </c>
      <c r="C51" s="48" t="s">
        <v>224</v>
      </c>
      <c r="D51" s="48" t="s">
        <v>225</v>
      </c>
      <c r="E51" s="100" t="s">
        <v>121</v>
      </c>
      <c r="F51" s="49">
        <v>2</v>
      </c>
      <c r="G51" s="50">
        <v>95</v>
      </c>
      <c r="H51" s="49">
        <f t="shared" si="0"/>
        <v>190</v>
      </c>
      <c r="I51" s="66"/>
    </row>
    <row r="52" spans="1:9" s="46" customFormat="1" ht="45" customHeight="1">
      <c r="A52" s="65">
        <v>37</v>
      </c>
      <c r="B52" s="47" t="s">
        <v>226</v>
      </c>
      <c r="C52" s="48" t="s">
        <v>227</v>
      </c>
      <c r="D52" s="48" t="s">
        <v>228</v>
      </c>
      <c r="E52" s="100" t="s">
        <v>121</v>
      </c>
      <c r="F52" s="49">
        <v>3</v>
      </c>
      <c r="G52" s="50">
        <v>81</v>
      </c>
      <c r="H52" s="49">
        <f t="shared" si="0"/>
        <v>243</v>
      </c>
      <c r="I52" s="66"/>
    </row>
    <row r="53" spans="1:9" s="46" customFormat="1" ht="15" customHeight="1">
      <c r="A53" s="65">
        <v>38</v>
      </c>
      <c r="B53" s="47" t="s">
        <v>229</v>
      </c>
      <c r="C53" s="48" t="s">
        <v>230</v>
      </c>
      <c r="D53" s="48" t="s">
        <v>231</v>
      </c>
      <c r="E53" s="100" t="s">
        <v>121</v>
      </c>
      <c r="F53" s="49">
        <v>5</v>
      </c>
      <c r="G53" s="50">
        <v>106</v>
      </c>
      <c r="H53" s="49">
        <f t="shared" si="0"/>
        <v>530</v>
      </c>
      <c r="I53" s="66"/>
    </row>
    <row r="54" spans="1:9" s="46" customFormat="1" ht="30" customHeight="1">
      <c r="A54" s="65">
        <v>39</v>
      </c>
      <c r="B54" s="47" t="s">
        <v>232</v>
      </c>
      <c r="C54" s="48" t="s">
        <v>233</v>
      </c>
      <c r="D54" s="48" t="s">
        <v>234</v>
      </c>
      <c r="E54" s="100" t="s">
        <v>90</v>
      </c>
      <c r="F54" s="49">
        <v>30</v>
      </c>
      <c r="G54" s="50">
        <v>13.5</v>
      </c>
      <c r="H54" s="49">
        <f t="shared" si="0"/>
        <v>405</v>
      </c>
      <c r="I54" s="66"/>
    </row>
    <row r="55" spans="1:9" s="46" customFormat="1" ht="30" customHeight="1">
      <c r="A55" s="65">
        <v>40</v>
      </c>
      <c r="B55" s="47" t="s">
        <v>236</v>
      </c>
      <c r="C55" s="48" t="s">
        <v>235</v>
      </c>
      <c r="D55" s="48" t="s">
        <v>237</v>
      </c>
      <c r="E55" s="100" t="s">
        <v>121</v>
      </c>
      <c r="F55" s="49">
        <v>2</v>
      </c>
      <c r="G55" s="50">
        <v>480</v>
      </c>
      <c r="H55" s="49">
        <f t="shared" si="0"/>
        <v>960</v>
      </c>
      <c r="I55" s="66"/>
    </row>
    <row r="56" spans="1:9" s="46" customFormat="1" ht="30" customHeight="1">
      <c r="A56" s="65">
        <v>41</v>
      </c>
      <c r="B56" s="47" t="s">
        <v>238</v>
      </c>
      <c r="C56" s="48" t="s">
        <v>239</v>
      </c>
      <c r="D56" s="48" t="s">
        <v>240</v>
      </c>
      <c r="E56" s="100" t="s">
        <v>121</v>
      </c>
      <c r="F56" s="49">
        <v>1</v>
      </c>
      <c r="G56" s="50">
        <v>425</v>
      </c>
      <c r="H56" s="49">
        <f t="shared" si="0"/>
        <v>425</v>
      </c>
      <c r="I56" s="66"/>
    </row>
    <row r="57" spans="1:9" s="46" customFormat="1" ht="45" customHeight="1">
      <c r="A57" s="65">
        <v>42</v>
      </c>
      <c r="B57" s="47" t="s">
        <v>244</v>
      </c>
      <c r="C57" s="48" t="s">
        <v>245</v>
      </c>
      <c r="D57" s="48" t="s">
        <v>246</v>
      </c>
      <c r="E57" s="100" t="s">
        <v>72</v>
      </c>
      <c r="F57" s="49">
        <v>500</v>
      </c>
      <c r="G57" s="50">
        <v>2.6</v>
      </c>
      <c r="H57" s="49">
        <f t="shared" si="0"/>
        <v>1300</v>
      </c>
      <c r="I57" s="66"/>
    </row>
    <row r="58" spans="1:9" s="46" customFormat="1" ht="45" customHeight="1">
      <c r="A58" s="65">
        <v>43</v>
      </c>
      <c r="B58" s="47" t="s">
        <v>241</v>
      </c>
      <c r="C58" s="48" t="s">
        <v>242</v>
      </c>
      <c r="D58" s="48" t="s">
        <v>243</v>
      </c>
      <c r="E58" s="100" t="s">
        <v>72</v>
      </c>
      <c r="F58" s="49">
        <v>2500</v>
      </c>
      <c r="G58" s="50">
        <v>2.7</v>
      </c>
      <c r="H58" s="49">
        <f t="shared" si="0"/>
        <v>6750</v>
      </c>
      <c r="I58" s="66"/>
    </row>
    <row r="59" spans="1:11" ht="27.75" customHeight="1">
      <c r="A59" s="65">
        <v>44</v>
      </c>
      <c r="B59" s="47" t="s">
        <v>34</v>
      </c>
      <c r="C59" s="52" t="s">
        <v>35</v>
      </c>
      <c r="D59" s="48" t="s">
        <v>36</v>
      </c>
      <c r="E59" s="100" t="s">
        <v>90</v>
      </c>
      <c r="F59" s="49">
        <v>50</v>
      </c>
      <c r="G59" s="50">
        <v>2.6</v>
      </c>
      <c r="H59" s="49">
        <f>ROUND(G59*F59,2)</f>
        <v>130</v>
      </c>
      <c r="I59" s="66"/>
      <c r="K59" s="23"/>
    </row>
    <row r="60" spans="1:9" ht="12.75">
      <c r="A60" s="67"/>
      <c r="F60" s="7"/>
      <c r="G60" s="10"/>
      <c r="H60" s="7"/>
      <c r="I60" s="57"/>
    </row>
    <row r="61" spans="1:9" ht="18">
      <c r="A61" s="112" t="s">
        <v>24</v>
      </c>
      <c r="B61" s="113"/>
      <c r="C61" s="113"/>
      <c r="D61" s="48"/>
      <c r="E61" s="48"/>
      <c r="F61" s="49"/>
      <c r="G61" s="50"/>
      <c r="H61" s="82">
        <f>SUM(H16:H59)</f>
        <v>21973.97</v>
      </c>
      <c r="I61" s="84">
        <f>H61</f>
        <v>21973.97</v>
      </c>
    </row>
    <row r="62" spans="1:9" ht="12.75">
      <c r="A62" s="68"/>
      <c r="B62" s="24"/>
      <c r="C62" s="16"/>
      <c r="D62" s="16"/>
      <c r="E62" s="16"/>
      <c r="F62" s="7"/>
      <c r="G62" s="26"/>
      <c r="H62" s="27"/>
      <c r="I62" s="69"/>
    </row>
    <row r="63" spans="1:9" ht="25.5">
      <c r="A63" s="70"/>
      <c r="B63" s="28" t="s">
        <v>25</v>
      </c>
      <c r="C63" s="30"/>
      <c r="D63" s="29"/>
      <c r="E63" s="29"/>
      <c r="F63" s="31"/>
      <c r="G63" s="32"/>
      <c r="H63" s="33"/>
      <c r="I63" s="71">
        <f>SUM(I61)</f>
        <v>21973.97</v>
      </c>
    </row>
    <row r="64" spans="1:9" ht="25.5">
      <c r="A64" s="70"/>
      <c r="B64" s="28" t="s">
        <v>153</v>
      </c>
      <c r="C64" s="30"/>
      <c r="D64" s="29"/>
      <c r="E64" s="29"/>
      <c r="F64" s="31"/>
      <c r="G64" s="32"/>
      <c r="H64" s="33"/>
      <c r="I64" s="71">
        <f>SUM(I63*0.18)</f>
        <v>3955.3146</v>
      </c>
    </row>
    <row r="65" spans="1:9" ht="12.75">
      <c r="A65" s="70"/>
      <c r="B65" s="28" t="s">
        <v>17</v>
      </c>
      <c r="C65" s="30"/>
      <c r="D65" s="29"/>
      <c r="E65" s="29"/>
      <c r="F65" s="31"/>
      <c r="G65" s="32"/>
      <c r="H65" s="33"/>
      <c r="I65" s="71">
        <f>SUM(I63:I64)</f>
        <v>25929.284600000003</v>
      </c>
    </row>
    <row r="66" spans="1:9" ht="12.75">
      <c r="A66" s="70"/>
      <c r="B66" s="28" t="s">
        <v>16</v>
      </c>
      <c r="C66" s="30"/>
      <c r="D66" s="34"/>
      <c r="E66" s="34"/>
      <c r="F66" s="31"/>
      <c r="G66" s="32"/>
      <c r="H66" s="35"/>
      <c r="I66" s="71">
        <f>SUM(I65*0.15)</f>
        <v>3889.39269</v>
      </c>
    </row>
    <row r="67" spans="1:11" ht="12.75">
      <c r="A67" s="70"/>
      <c r="B67" s="28" t="s">
        <v>154</v>
      </c>
      <c r="C67" s="30"/>
      <c r="D67" s="34"/>
      <c r="E67" s="34"/>
      <c r="F67" s="36"/>
      <c r="G67" s="37"/>
      <c r="H67" s="33"/>
      <c r="I67" s="71">
        <f>SUM(I65:I66)</f>
        <v>29818.677290000003</v>
      </c>
      <c r="K67" s="23"/>
    </row>
    <row r="68" spans="1:11" ht="12.75">
      <c r="A68" s="70"/>
      <c r="B68" s="28" t="s">
        <v>155</v>
      </c>
      <c r="C68" s="30"/>
      <c r="D68" s="34"/>
      <c r="E68" s="34"/>
      <c r="F68" s="36"/>
      <c r="G68" s="37"/>
      <c r="H68" s="33"/>
      <c r="I68" s="71">
        <v>20.03</v>
      </c>
      <c r="K68" s="23"/>
    </row>
    <row r="69" spans="1:11" ht="12.75">
      <c r="A69" s="70"/>
      <c r="B69" s="28" t="s">
        <v>156</v>
      </c>
      <c r="C69" s="30"/>
      <c r="D69" s="34"/>
      <c r="E69" s="34"/>
      <c r="F69" s="36"/>
      <c r="G69" s="37"/>
      <c r="H69" s="33"/>
      <c r="I69" s="71">
        <f>SUM(I67:I68)</f>
        <v>29838.707290000002</v>
      </c>
      <c r="K69" s="23"/>
    </row>
    <row r="70" spans="1:9" ht="12.75">
      <c r="A70" s="70"/>
      <c r="B70" s="28" t="s">
        <v>259</v>
      </c>
      <c r="C70" s="30"/>
      <c r="D70" s="34"/>
      <c r="E70" s="34"/>
      <c r="F70" s="31"/>
      <c r="G70" s="32"/>
      <c r="H70" s="35"/>
      <c r="I70" s="71">
        <f>SUM(I69*0.24)</f>
        <v>7161.2897496000005</v>
      </c>
    </row>
    <row r="71" spans="1:9" ht="13.5" thickBot="1">
      <c r="A71" s="88"/>
      <c r="B71" s="89" t="s">
        <v>19</v>
      </c>
      <c r="C71" s="91"/>
      <c r="D71" s="92"/>
      <c r="E71" s="92"/>
      <c r="F71" s="93"/>
      <c r="G71" s="94"/>
      <c r="H71" s="95"/>
      <c r="I71" s="96">
        <f>SUM(I69:I70)</f>
        <v>36999.9970396</v>
      </c>
    </row>
    <row r="72" spans="1:9" ht="12.75">
      <c r="A72" s="67"/>
      <c r="C72" s="38"/>
      <c r="D72" s="39"/>
      <c r="E72" s="39"/>
      <c r="F72" s="40"/>
      <c r="G72" s="10"/>
      <c r="H72" s="7"/>
      <c r="I72" s="57"/>
    </row>
    <row r="73" spans="1:9" ht="12.75">
      <c r="A73" s="67"/>
      <c r="C73" s="38"/>
      <c r="D73" s="39"/>
      <c r="E73" s="39"/>
      <c r="F73" s="40"/>
      <c r="G73" s="10"/>
      <c r="H73" s="7"/>
      <c r="I73" s="57"/>
    </row>
    <row r="74" spans="1:9" ht="15">
      <c r="A74" s="67"/>
      <c r="B74" s="41" t="s">
        <v>269</v>
      </c>
      <c r="C74" s="43"/>
      <c r="D74" s="41"/>
      <c r="E74" s="41"/>
      <c r="F74" s="41"/>
      <c r="G74" s="41" t="s">
        <v>269</v>
      </c>
      <c r="H74" s="41"/>
      <c r="I74" s="72"/>
    </row>
    <row r="75" spans="1:9" ht="15">
      <c r="A75" s="67"/>
      <c r="B75" s="41" t="s">
        <v>20</v>
      </c>
      <c r="C75" s="43"/>
      <c r="D75" s="41"/>
      <c r="E75" s="41"/>
      <c r="F75" s="41"/>
      <c r="G75" s="41" t="s">
        <v>21</v>
      </c>
      <c r="H75" s="41"/>
      <c r="I75" s="72"/>
    </row>
    <row r="76" spans="1:9" ht="15">
      <c r="A76" s="67"/>
      <c r="B76" s="41"/>
      <c r="C76" s="43"/>
      <c r="D76" s="41"/>
      <c r="E76" s="41"/>
      <c r="F76" s="41"/>
      <c r="G76" s="41" t="s">
        <v>29</v>
      </c>
      <c r="H76" s="41"/>
      <c r="I76" s="72"/>
    </row>
    <row r="77" spans="1:9" ht="15">
      <c r="A77" s="67"/>
      <c r="B77" s="41"/>
      <c r="C77" s="43"/>
      <c r="D77" s="41"/>
      <c r="E77" s="41"/>
      <c r="F77" s="41"/>
      <c r="G77" s="51" t="s">
        <v>30</v>
      </c>
      <c r="H77" s="41"/>
      <c r="I77" s="72"/>
    </row>
    <row r="78" spans="1:9" ht="15">
      <c r="A78" s="67"/>
      <c r="B78" s="41"/>
      <c r="C78" s="43"/>
      <c r="D78" s="41"/>
      <c r="E78" s="41"/>
      <c r="F78" s="41"/>
      <c r="G78" s="41"/>
      <c r="H78" s="41"/>
      <c r="I78" s="72"/>
    </row>
    <row r="79" spans="1:9" ht="15">
      <c r="A79" s="67"/>
      <c r="B79" s="44"/>
      <c r="C79" s="43"/>
      <c r="D79" s="43"/>
      <c r="E79" s="44"/>
      <c r="F79" s="45"/>
      <c r="G79" s="44"/>
      <c r="H79" s="42"/>
      <c r="I79" s="73"/>
    </row>
    <row r="80" spans="1:9" ht="15">
      <c r="A80" s="67"/>
      <c r="B80" s="41" t="s">
        <v>26</v>
      </c>
      <c r="C80" s="43"/>
      <c r="D80" s="41"/>
      <c r="E80" s="41"/>
      <c r="F80" s="41"/>
      <c r="G80" s="41" t="s">
        <v>28</v>
      </c>
      <c r="H80" s="41"/>
      <c r="I80" s="72"/>
    </row>
    <row r="81" spans="1:9" ht="15" customHeight="1">
      <c r="A81" s="67"/>
      <c r="B81" s="41" t="s">
        <v>27</v>
      </c>
      <c r="C81" s="43"/>
      <c r="D81" s="41"/>
      <c r="E81" s="41"/>
      <c r="F81" s="41"/>
      <c r="G81" s="41" t="s">
        <v>22</v>
      </c>
      <c r="H81" s="41"/>
      <c r="I81" s="72"/>
    </row>
    <row r="82" spans="1:9" ht="13.5" thickBot="1">
      <c r="A82" s="74"/>
      <c r="B82" s="75"/>
      <c r="C82" s="77"/>
      <c r="D82" s="78"/>
      <c r="E82" s="78"/>
      <c r="F82" s="79"/>
      <c r="G82" s="75"/>
      <c r="H82" s="80"/>
      <c r="I82" s="81"/>
    </row>
    <row r="83" spans="3:6" ht="12.75">
      <c r="C83" s="38"/>
      <c r="D83" s="39"/>
      <c r="E83" s="39"/>
      <c r="F83" s="40"/>
    </row>
    <row r="84" spans="3:6" ht="12.75">
      <c r="C84" s="38"/>
      <c r="D84" s="39"/>
      <c r="E84" s="39"/>
      <c r="F84" s="40"/>
    </row>
    <row r="85" spans="3:6" ht="12.75">
      <c r="C85" s="38"/>
      <c r="D85" s="39"/>
      <c r="E85" s="39"/>
      <c r="F85" s="40"/>
    </row>
    <row r="86" spans="3:6" ht="12.75">
      <c r="C86" s="38"/>
      <c r="D86" s="39"/>
      <c r="E86" s="39"/>
      <c r="F86" s="40"/>
    </row>
    <row r="87" spans="3:6" ht="12.75">
      <c r="C87" s="38"/>
      <c r="D87" s="39"/>
      <c r="E87" s="39"/>
      <c r="F87" s="40"/>
    </row>
    <row r="88" spans="3:6" ht="12.75">
      <c r="C88" s="38"/>
      <c r="D88" s="39"/>
      <c r="E88" s="39"/>
      <c r="F88" s="40"/>
    </row>
    <row r="89" spans="3:6" ht="12.75">
      <c r="C89" s="38"/>
      <c r="D89" s="39"/>
      <c r="E89" s="39"/>
      <c r="F89" s="40"/>
    </row>
    <row r="90" spans="3:6" ht="12.75">
      <c r="C90" s="38"/>
      <c r="D90" s="39"/>
      <c r="E90" s="39"/>
      <c r="F90" s="40"/>
    </row>
    <row r="91" spans="3:6" ht="12.75">
      <c r="C91" s="38"/>
      <c r="D91" s="39"/>
      <c r="E91" s="39"/>
      <c r="F91" s="40"/>
    </row>
    <row r="92" spans="3:6" ht="12.75">
      <c r="C92" s="38"/>
      <c r="D92" s="39"/>
      <c r="E92" s="39"/>
      <c r="F92" s="40"/>
    </row>
    <row r="93" spans="3:6" ht="12.75">
      <c r="C93" s="38"/>
      <c r="D93" s="39"/>
      <c r="E93" s="39"/>
      <c r="F93" s="40"/>
    </row>
    <row r="94" spans="3:6" ht="12.75">
      <c r="C94" s="38"/>
      <c r="D94" s="39"/>
      <c r="E94" s="39"/>
      <c r="F94" s="40"/>
    </row>
    <row r="95" spans="3:6" ht="12.75">
      <c r="C95" s="38"/>
      <c r="D95" s="39"/>
      <c r="E95" s="39"/>
      <c r="F95" s="40"/>
    </row>
    <row r="96" spans="3:6" ht="12.75">
      <c r="C96" s="38"/>
      <c r="D96" s="39"/>
      <c r="E96" s="39"/>
      <c r="F96" s="40"/>
    </row>
    <row r="97" spans="3:6" ht="12.75">
      <c r="C97" s="38"/>
      <c r="D97" s="39"/>
      <c r="E97" s="39"/>
      <c r="F97" s="40"/>
    </row>
    <row r="98" spans="3:6" ht="12.75">
      <c r="C98" s="38"/>
      <c r="D98" s="39"/>
      <c r="E98" s="39"/>
      <c r="F98" s="40"/>
    </row>
    <row r="99" spans="3:6" ht="12.75">
      <c r="C99" s="38"/>
      <c r="D99" s="39"/>
      <c r="E99" s="39"/>
      <c r="F99" s="40"/>
    </row>
    <row r="100" spans="3:6" ht="12.75">
      <c r="C100" s="38"/>
      <c r="D100" s="39"/>
      <c r="E100" s="39"/>
      <c r="F100" s="40"/>
    </row>
    <row r="101" spans="3:6" ht="12.75">
      <c r="C101" s="38"/>
      <c r="D101" s="39"/>
      <c r="E101" s="39"/>
      <c r="F101" s="40"/>
    </row>
    <row r="102" spans="3:6" ht="12.75">
      <c r="C102" s="38"/>
      <c r="D102" s="39"/>
      <c r="E102" s="39"/>
      <c r="F102" s="40"/>
    </row>
    <row r="103" spans="3:6" ht="12.75">
      <c r="C103" s="38"/>
      <c r="D103" s="39"/>
      <c r="E103" s="39"/>
      <c r="F103" s="40"/>
    </row>
    <row r="104" spans="3:6" ht="12.75">
      <c r="C104" s="38"/>
      <c r="D104" s="39"/>
      <c r="E104" s="39"/>
      <c r="F104" s="40"/>
    </row>
    <row r="105" spans="3:6" ht="12.75">
      <c r="C105" s="38"/>
      <c r="D105" s="39"/>
      <c r="E105" s="39"/>
      <c r="F105" s="40"/>
    </row>
    <row r="106" spans="3:6" ht="12.75">
      <c r="C106" s="38"/>
      <c r="D106" s="39"/>
      <c r="E106" s="39"/>
      <c r="F106" s="40"/>
    </row>
    <row r="107" spans="3:6" ht="12.75">
      <c r="C107" s="38"/>
      <c r="D107" s="39"/>
      <c r="E107" s="39"/>
      <c r="F107" s="40"/>
    </row>
    <row r="108" spans="3:6" ht="12.75">
      <c r="C108" s="38"/>
      <c r="D108" s="39"/>
      <c r="E108" s="39"/>
      <c r="F108" s="40"/>
    </row>
    <row r="109" spans="4:6" ht="12.75">
      <c r="D109" s="39"/>
      <c r="E109" s="39"/>
      <c r="F109" s="40"/>
    </row>
    <row r="110" spans="4:6" ht="12.75">
      <c r="D110" s="39"/>
      <c r="E110" s="39"/>
      <c r="F110" s="40"/>
    </row>
    <row r="111" spans="4:6" ht="12.75">
      <c r="D111" s="39"/>
      <c r="E111" s="39"/>
      <c r="F111" s="40"/>
    </row>
    <row r="112" spans="4:6" ht="12.75">
      <c r="D112" s="39"/>
      <c r="E112" s="39"/>
      <c r="F112" s="40"/>
    </row>
    <row r="113" spans="4:6" ht="12.75">
      <c r="D113" s="39"/>
      <c r="E113" s="39"/>
      <c r="F113" s="40"/>
    </row>
    <row r="114" spans="4:6" ht="12.75">
      <c r="D114" s="39"/>
      <c r="E114" s="39"/>
      <c r="F114" s="40"/>
    </row>
    <row r="115" spans="4:6" ht="12.75">
      <c r="D115" s="39"/>
      <c r="E115" s="39"/>
      <c r="F115" s="40"/>
    </row>
    <row r="116" spans="4:6" ht="12.75">
      <c r="D116" s="39"/>
      <c r="E116" s="39"/>
      <c r="F116" s="40"/>
    </row>
    <row r="117" spans="4:6" ht="12.75">
      <c r="D117" s="39"/>
      <c r="E117" s="39"/>
      <c r="F117" s="40"/>
    </row>
    <row r="118" spans="4:6" ht="12.75">
      <c r="D118" s="39"/>
      <c r="E118" s="39"/>
      <c r="F118" s="40"/>
    </row>
    <row r="119" spans="4:6" ht="12.75">
      <c r="D119" s="39"/>
      <c r="E119" s="39"/>
      <c r="F119" s="40"/>
    </row>
    <row r="120" spans="4:6" ht="12.75">
      <c r="D120" s="39"/>
      <c r="E120" s="39"/>
      <c r="F120" s="40"/>
    </row>
    <row r="121" spans="4:6" ht="12.75">
      <c r="D121" s="39"/>
      <c r="E121" s="39"/>
      <c r="F121" s="40"/>
    </row>
    <row r="122" spans="4:6" ht="12.75">
      <c r="D122" s="39"/>
      <c r="E122" s="39"/>
      <c r="F122" s="40"/>
    </row>
    <row r="123" spans="4:6" ht="12.75">
      <c r="D123" s="39"/>
      <c r="E123" s="39"/>
      <c r="F123" s="40"/>
    </row>
    <row r="124" spans="4:6" ht="12.75">
      <c r="D124" s="39"/>
      <c r="E124" s="39"/>
      <c r="F124" s="40"/>
    </row>
    <row r="125" spans="4:6" ht="12.75">
      <c r="D125" s="39"/>
      <c r="E125" s="39"/>
      <c r="F125" s="40"/>
    </row>
    <row r="126" spans="4:6" ht="12.75">
      <c r="D126" s="39"/>
      <c r="E126" s="39"/>
      <c r="F126" s="40"/>
    </row>
    <row r="127" spans="4:6" ht="12.75">
      <c r="D127" s="39"/>
      <c r="E127" s="39"/>
      <c r="F127" s="40"/>
    </row>
    <row r="128" spans="4:6" ht="12.75">
      <c r="D128" s="39"/>
      <c r="E128" s="39"/>
      <c r="F128" s="40"/>
    </row>
    <row r="129" spans="4:6" ht="12.75">
      <c r="D129" s="39"/>
      <c r="E129" s="39"/>
      <c r="F129" s="40"/>
    </row>
    <row r="130" spans="4:6" ht="12.75">
      <c r="D130" s="39"/>
      <c r="E130" s="39"/>
      <c r="F130" s="40"/>
    </row>
    <row r="131" spans="4:6" ht="12.75">
      <c r="D131" s="39"/>
      <c r="E131" s="39"/>
      <c r="F131" s="40"/>
    </row>
    <row r="132" spans="4:6" ht="12.75">
      <c r="D132" s="39"/>
      <c r="E132" s="39"/>
      <c r="F132" s="40"/>
    </row>
    <row r="133" spans="4:6" ht="12.75">
      <c r="D133" s="39"/>
      <c r="E133" s="39"/>
      <c r="F133" s="40"/>
    </row>
    <row r="134" spans="4:6" ht="12.75">
      <c r="D134" s="39"/>
      <c r="E134" s="39"/>
      <c r="F134" s="40"/>
    </row>
    <row r="135" spans="4:6" ht="12.75">
      <c r="D135" s="39"/>
      <c r="E135" s="39"/>
      <c r="F135" s="40"/>
    </row>
    <row r="136" spans="4:6" ht="12.75">
      <c r="D136" s="39"/>
      <c r="E136" s="39"/>
      <c r="F136" s="40"/>
    </row>
    <row r="137" spans="4:6" ht="12.75">
      <c r="D137" s="39"/>
      <c r="E137" s="39"/>
      <c r="F137" s="40"/>
    </row>
    <row r="138" spans="4:6" ht="12.75">
      <c r="D138" s="39"/>
      <c r="E138" s="39"/>
      <c r="F138" s="40"/>
    </row>
    <row r="139" spans="4:6" ht="12.75">
      <c r="D139" s="39"/>
      <c r="E139" s="39"/>
      <c r="F139" s="40"/>
    </row>
    <row r="140" spans="4:6" ht="12.75">
      <c r="D140" s="39"/>
      <c r="E140" s="39"/>
      <c r="F140" s="40"/>
    </row>
    <row r="141" spans="4:6" ht="12.75">
      <c r="D141" s="39"/>
      <c r="E141" s="39"/>
      <c r="F141" s="40"/>
    </row>
    <row r="142" spans="4:6" ht="12.75">
      <c r="D142" s="39"/>
      <c r="E142" s="39"/>
      <c r="F142" s="40"/>
    </row>
    <row r="143" spans="4:6" ht="12.75">
      <c r="D143" s="39"/>
      <c r="E143" s="39"/>
      <c r="F143" s="40"/>
    </row>
    <row r="144" spans="4:6" ht="12.75">
      <c r="D144" s="39"/>
      <c r="E144" s="39"/>
      <c r="F144" s="40"/>
    </row>
    <row r="145" spans="4:6" ht="12.75">
      <c r="D145" s="39"/>
      <c r="E145" s="39"/>
      <c r="F145" s="40"/>
    </row>
    <row r="146" spans="4:6" ht="12.75">
      <c r="D146" s="39"/>
      <c r="E146" s="39"/>
      <c r="F146" s="40"/>
    </row>
    <row r="147" spans="4:6" ht="12.75">
      <c r="D147" s="39"/>
      <c r="E147" s="39"/>
      <c r="F147" s="40"/>
    </row>
    <row r="148" spans="4:6" ht="12.75">
      <c r="D148" s="39"/>
      <c r="E148" s="39"/>
      <c r="F148" s="40"/>
    </row>
    <row r="149" spans="4:6" ht="12.75">
      <c r="D149" s="39"/>
      <c r="E149" s="39"/>
      <c r="F149" s="40"/>
    </row>
    <row r="150" spans="4:6" ht="12.75">
      <c r="D150" s="39"/>
      <c r="E150" s="39"/>
      <c r="F150" s="40"/>
    </row>
    <row r="151" spans="4:6" ht="12.75">
      <c r="D151" s="39"/>
      <c r="E151" s="39"/>
      <c r="F151" s="40"/>
    </row>
    <row r="152" spans="4:6" ht="12.75">
      <c r="D152" s="39"/>
      <c r="E152" s="39"/>
      <c r="F152" s="40"/>
    </row>
    <row r="153" spans="4:6" ht="12.75">
      <c r="D153" s="39"/>
      <c r="E153" s="39"/>
      <c r="F153" s="40"/>
    </row>
    <row r="154" spans="4:6" ht="12.75">
      <c r="D154" s="39"/>
      <c r="E154" s="39"/>
      <c r="F154" s="40"/>
    </row>
    <row r="155" spans="4:6" ht="12.75">
      <c r="D155" s="39"/>
      <c r="E155" s="39"/>
      <c r="F155" s="40"/>
    </row>
    <row r="156" spans="4:6" ht="12.75">
      <c r="D156" s="39"/>
      <c r="E156" s="39"/>
      <c r="F156" s="40"/>
    </row>
    <row r="157" spans="4:6" ht="12.75">
      <c r="D157" s="39"/>
      <c r="E157" s="39"/>
      <c r="F157" s="40"/>
    </row>
    <row r="158" spans="4:6" ht="12.75">
      <c r="D158" s="39"/>
      <c r="E158" s="39"/>
      <c r="F158" s="40"/>
    </row>
    <row r="159" spans="4:6" ht="12.75">
      <c r="D159" s="39"/>
      <c r="E159" s="39"/>
      <c r="F159" s="40"/>
    </row>
    <row r="160" spans="4:6" ht="12.75">
      <c r="D160" s="39"/>
      <c r="E160" s="39"/>
      <c r="F160" s="40"/>
    </row>
    <row r="161" spans="4:6" ht="12.75">
      <c r="D161" s="39"/>
      <c r="E161" s="39"/>
      <c r="F161" s="40"/>
    </row>
    <row r="162" spans="4:6" ht="12.75">
      <c r="D162" s="39"/>
      <c r="E162" s="39"/>
      <c r="F162" s="40"/>
    </row>
    <row r="163" spans="4:6" ht="12.75">
      <c r="D163" s="39"/>
      <c r="E163" s="39"/>
      <c r="F163" s="40"/>
    </row>
    <row r="164" spans="4:6" ht="12.75">
      <c r="D164" s="39"/>
      <c r="E164" s="39"/>
      <c r="F164" s="40"/>
    </row>
    <row r="165" spans="4:6" ht="12.75">
      <c r="D165" s="39"/>
      <c r="E165" s="39"/>
      <c r="F165" s="40"/>
    </row>
    <row r="166" spans="4:6" ht="12.75">
      <c r="D166" s="39"/>
      <c r="E166" s="39"/>
      <c r="F166" s="40"/>
    </row>
    <row r="167" spans="4:6" ht="12.75">
      <c r="D167" s="39"/>
      <c r="E167" s="39"/>
      <c r="F167" s="40"/>
    </row>
    <row r="168" spans="4:6" ht="12.75">
      <c r="D168" s="39"/>
      <c r="E168" s="39"/>
      <c r="F168" s="40"/>
    </row>
    <row r="169" spans="4:6" ht="12.75">
      <c r="D169" s="39"/>
      <c r="E169" s="39"/>
      <c r="F169" s="40"/>
    </row>
    <row r="170" spans="4:6" ht="12.75">
      <c r="D170" s="39"/>
      <c r="E170" s="39"/>
      <c r="F170" s="40"/>
    </row>
    <row r="171" spans="4:6" ht="12.75">
      <c r="D171" s="39"/>
      <c r="E171" s="39"/>
      <c r="F171" s="40"/>
    </row>
    <row r="172" spans="4:6" ht="12.75">
      <c r="D172" s="39"/>
      <c r="E172" s="39"/>
      <c r="F172" s="40"/>
    </row>
    <row r="173" spans="4:6" ht="12.75">
      <c r="D173" s="39"/>
      <c r="E173" s="39"/>
      <c r="F173" s="40"/>
    </row>
    <row r="174" spans="4:6" ht="12.75">
      <c r="D174" s="39"/>
      <c r="E174" s="39"/>
      <c r="F174" s="40"/>
    </row>
    <row r="175" spans="4:6" ht="12.75">
      <c r="D175" s="39"/>
      <c r="E175" s="39"/>
      <c r="F175" s="40"/>
    </row>
    <row r="176" spans="4:6" ht="12.75">
      <c r="D176" s="39"/>
      <c r="E176" s="39"/>
      <c r="F176" s="40"/>
    </row>
    <row r="177" spans="4:6" ht="12.75">
      <c r="D177" s="39"/>
      <c r="E177" s="39"/>
      <c r="F177" s="40"/>
    </row>
    <row r="178" spans="4:6" ht="12.75">
      <c r="D178" s="39"/>
      <c r="E178" s="39"/>
      <c r="F178" s="40"/>
    </row>
    <row r="179" spans="4:6" ht="12.75">
      <c r="D179" s="39"/>
      <c r="E179" s="39"/>
      <c r="F179" s="40"/>
    </row>
    <row r="180" spans="4:6" ht="12.75">
      <c r="D180" s="39"/>
      <c r="E180" s="39"/>
      <c r="F180" s="40"/>
    </row>
    <row r="181" spans="4:6" ht="12.75">
      <c r="D181" s="39"/>
      <c r="E181" s="39"/>
      <c r="F181" s="40"/>
    </row>
    <row r="182" spans="4:6" ht="12.75">
      <c r="D182" s="39"/>
      <c r="E182" s="39"/>
      <c r="F182" s="40"/>
    </row>
    <row r="183" spans="4:6" ht="12.75">
      <c r="D183" s="39"/>
      <c r="E183" s="39"/>
      <c r="F183" s="40"/>
    </row>
    <row r="184" spans="4:6" ht="12.75">
      <c r="D184" s="39"/>
      <c r="E184" s="39"/>
      <c r="F184" s="40"/>
    </row>
    <row r="185" spans="4:6" ht="12.75">
      <c r="D185" s="39"/>
      <c r="E185" s="39"/>
      <c r="F185" s="40"/>
    </row>
    <row r="186" spans="4:6" ht="12.75">
      <c r="D186" s="39"/>
      <c r="E186" s="39"/>
      <c r="F186" s="40"/>
    </row>
    <row r="187" spans="4:6" ht="12.75">
      <c r="D187" s="39"/>
      <c r="E187" s="39"/>
      <c r="F187" s="40"/>
    </row>
    <row r="188" spans="4:5" ht="12.75">
      <c r="D188" s="39"/>
      <c r="E188" s="39"/>
    </row>
    <row r="189" spans="4:5" ht="12.75">
      <c r="D189" s="39"/>
      <c r="E189" s="39"/>
    </row>
    <row r="190" spans="4:5" ht="12.75">
      <c r="D190" s="39"/>
      <c r="E190" s="39"/>
    </row>
    <row r="191" spans="4:5" ht="12.75">
      <c r="D191" s="39"/>
      <c r="E191" s="39"/>
    </row>
    <row r="192" spans="4:5" ht="12.75">
      <c r="D192" s="39"/>
      <c r="E192" s="39"/>
    </row>
    <row r="193" spans="4:5" ht="12.75">
      <c r="D193" s="39"/>
      <c r="E193" s="39"/>
    </row>
    <row r="194" spans="4:5" ht="12.75">
      <c r="D194" s="39"/>
      <c r="E194" s="39"/>
    </row>
    <row r="195" spans="4:5" ht="12.75">
      <c r="D195" s="39"/>
      <c r="E195" s="39"/>
    </row>
    <row r="196" spans="4:5" ht="12.75">
      <c r="D196" s="39"/>
      <c r="E196" s="39"/>
    </row>
    <row r="197" spans="4:5" ht="12.75">
      <c r="D197" s="39"/>
      <c r="E197" s="39"/>
    </row>
    <row r="198" spans="4:5" ht="12.75">
      <c r="D198" s="39"/>
      <c r="E198" s="39"/>
    </row>
    <row r="199" spans="4:5" ht="12.75">
      <c r="D199" s="39"/>
      <c r="E199" s="39"/>
    </row>
    <row r="200" spans="4:5" ht="12.75">
      <c r="D200" s="39"/>
      <c r="E200" s="39"/>
    </row>
    <row r="201" spans="4:5" ht="12.75">
      <c r="D201" s="39"/>
      <c r="E201" s="39"/>
    </row>
    <row r="202" spans="4:5" ht="12.75">
      <c r="D202" s="39"/>
      <c r="E202" s="39"/>
    </row>
    <row r="203" spans="4:5" ht="12.75">
      <c r="D203" s="39"/>
      <c r="E203" s="39"/>
    </row>
    <row r="204" spans="4:5" ht="12.75">
      <c r="D204" s="39"/>
      <c r="E204" s="39"/>
    </row>
    <row r="205" spans="4:5" ht="12.75">
      <c r="D205" s="39"/>
      <c r="E205" s="39"/>
    </row>
    <row r="206" spans="4:5" ht="12.75">
      <c r="D206" s="39"/>
      <c r="E206" s="39"/>
    </row>
    <row r="207" spans="4:5" ht="12.75">
      <c r="D207" s="39"/>
      <c r="E207" s="39"/>
    </row>
    <row r="208" spans="4:5" ht="12.75">
      <c r="D208" s="39"/>
      <c r="E208" s="39"/>
    </row>
    <row r="209" spans="4:5" ht="12.75">
      <c r="D209" s="39"/>
      <c r="E209" s="39"/>
    </row>
    <row r="210" spans="4:5" ht="12.75">
      <c r="D210" s="39"/>
      <c r="E210" s="39"/>
    </row>
    <row r="211" spans="4:5" ht="12.75">
      <c r="D211" s="39"/>
      <c r="E211" s="39"/>
    </row>
    <row r="212" spans="4:5" ht="12.75">
      <c r="D212" s="39"/>
      <c r="E212" s="39"/>
    </row>
    <row r="213" spans="4:5" ht="12.75">
      <c r="D213" s="39"/>
      <c r="E213" s="39"/>
    </row>
    <row r="214" spans="4:5" ht="12.75">
      <c r="D214" s="39"/>
      <c r="E214" s="39"/>
    </row>
  </sheetData>
  <sheetProtection selectLockedCells="1" selectUnlockedCells="1"/>
  <mergeCells count="12">
    <mergeCell ref="H13:I13"/>
    <mergeCell ref="A61:C61"/>
    <mergeCell ref="D1:I2"/>
    <mergeCell ref="A9:I9"/>
    <mergeCell ref="A13:A14"/>
    <mergeCell ref="B13:B14"/>
    <mergeCell ref="C13:C14"/>
    <mergeCell ref="E13:E14"/>
    <mergeCell ref="F13:F14"/>
    <mergeCell ref="G13:G14"/>
    <mergeCell ref="A5:B5"/>
    <mergeCell ref="A6:B6"/>
  </mergeCells>
  <printOptions horizontalCentered="1"/>
  <pageMargins left="0.31527777777777777" right="0.2361111111111111" top="0.86" bottom="0.8" header="0.4" footer="0.5"/>
  <pageSetup firstPageNumber="24" useFirstPageNumber="1" horizontalDpi="300" verticalDpi="300" orientation="portrait" paperSize="9" scale="87" r:id="rId3"/>
  <headerFooter alignWithMargins="0">
    <oddHeader>&amp;CΠΡΟΚΑΤΑΡΚΤΙΚΕΣ ΕΡΓΑΣΙΕΣ ΜΟΥΣΟΥΛΜΑΝΙΚΟΥ ΤΕΜΕΝΟΥΣ ΚΥΠΑΡΙΣΣΙΑΣ</oddHeader>
    <oddFooter>&amp;C/</oddFooter>
  </headerFooter>
  <rowBreaks count="1" manualBreakCount="1">
    <brk id="53" max="8"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Αλέκος</dc:creator>
  <cp:keywords/>
  <dc:description/>
  <cp:lastModifiedBy>.</cp:lastModifiedBy>
  <cp:lastPrinted>2018-01-08T11:31:40Z</cp:lastPrinted>
  <dcterms:created xsi:type="dcterms:W3CDTF">2018-01-17T08:51:24Z</dcterms:created>
  <dcterms:modified xsi:type="dcterms:W3CDTF">2018-01-17T08:51:24Z</dcterms:modified>
  <cp:category/>
  <cp:version/>
  <cp:contentType/>
  <cp:contentStatus/>
</cp:coreProperties>
</file>